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NRYC\COMISION ELECTORAL\DATA DOCENTES ELECCIONES AL CO-GOBIERNO\"/>
    </mc:Choice>
  </mc:AlternateContent>
  <xr:revisionPtr revIDLastSave="0" documentId="13_ncr:1_{5897B322-32A0-47F7-967B-32EA9D8C6F41}" xr6:coauthVersionLast="37" xr6:coauthVersionMax="47" xr10:uidLastSave="{00000000-0000-0000-0000-000000000000}"/>
  <bookViews>
    <workbookView xWindow="-120" yWindow="-120" windowWidth="20730" windowHeight="11040" tabRatio="760" firstSheet="1" activeTab="1" xr2:uid="{00000000-000D-0000-FFFF-FFFF00000000}"/>
  </bookViews>
  <sheets>
    <sheet name="LISTADO_IEU_POR_CODIGO" sheetId="2" state="hidden" r:id="rId1"/>
    <sheet name="RESUMEN" sheetId="3" r:id="rId2"/>
    <sheet name="OFERTA" sheetId="18" r:id="rId3"/>
    <sheet name="RESUMEN_PRESUPUESTARIO" sheetId="4" state="hidden" r:id="rId4"/>
    <sheet name="RESUMEN_GENERAL" sheetId="5" state="hidden" r:id="rId5"/>
    <sheet name="DOC_FIJOS" sheetId="7" r:id="rId6"/>
    <sheet name="DOC_CONTRATADOS" sheetId="8" r:id="rId7"/>
    <sheet name="DOC_JUBILADOS" sheetId="13" r:id="rId8"/>
  </sheets>
  <definedNames>
    <definedName name="_xlnm._FilterDatabase" localSheetId="6" hidden="1">DOC_CONTRATADOS!$A$7:$IA$550</definedName>
    <definedName name="_xlnm._FilterDatabase" localSheetId="5" hidden="1">DOC_FIJOS!$A$7:$FK$215</definedName>
    <definedName name="_xlnm._FilterDatabase" localSheetId="7" hidden="1">DOC_JUBILADOS!$A$7:$FZ$265</definedName>
    <definedName name="_xlnm._FilterDatabase" localSheetId="2" hidden="1">OFERTA!$A$8:$AJT$499</definedName>
    <definedName name="_FilterDatabase_0" localSheetId="6">DOC_CONTRATADOS!$A$7:$IA$550</definedName>
    <definedName name="_FilterDatabase_0" localSheetId="5">DOC_FIJOS!$A$7:$FK$215</definedName>
    <definedName name="_FilterDatabase_0" localSheetId="7">DOC_JUBILADOS!$A$7:$FZ$265</definedName>
    <definedName name="_FilterDatabase_0_0" localSheetId="6">DOC_CONTRATADOS!$A$7:$IA$550</definedName>
    <definedName name="_FilterDatabase_0_0" localSheetId="5">DOC_FIJOS!$A$7:$FK$215</definedName>
    <definedName name="_FilterDatabase_0_0" localSheetId="7">DOC_JUBILADOS!$A$7:$FZ$265</definedName>
    <definedName name="_FilterDatabase_0_0_0" localSheetId="6">DOC_CONTRATADOS!$A$7:$IA$550</definedName>
    <definedName name="_FilterDatabase_0_0_0" localSheetId="5">DOC_FIJOS!$A$7:$FK$215</definedName>
    <definedName name="_FilterDatabase_0_0_0" localSheetId="7">DOC_JUBILADOS!$A$7:$FZ$265</definedName>
    <definedName name="_FilterDatabase_0_0_0_0" localSheetId="6">DOC_CONTRATADOS!$A$7:$IA$550</definedName>
    <definedName name="_FilterDatabase_0_0_0_0" localSheetId="5">DOC_FIJOS!$A$7:$FK$215</definedName>
    <definedName name="_FilterDatabase_0_0_0_0" localSheetId="7">DOC_JUBILADOS!$A$7:$FZ$265</definedName>
    <definedName name="_FilterDatabase_0_0_0_0_0" localSheetId="6">DOC_CONTRATADOS!$A$7:$IA$550</definedName>
    <definedName name="_FilterDatabase_0_0_0_0_0" localSheetId="5">DOC_FIJOS!$A$7:$FK$215</definedName>
    <definedName name="_FilterDatabase_0_0_0_0_0" localSheetId="7">DOC_JUBILADOS!$A$7:$FZ$265</definedName>
    <definedName name="CODIGO">LISTADO_IEU_POR_CODIGO!$A$5:$A$60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B501" i="18" l="1"/>
  <c r="C8" i="3" s="1"/>
  <c r="C74" i="8"/>
  <c r="H499" i="18"/>
  <c r="H498" i="18"/>
  <c r="H497" i="18"/>
  <c r="H496" i="18"/>
  <c r="H495" i="18"/>
  <c r="H494" i="18"/>
  <c r="H493" i="18"/>
  <c r="H492" i="18"/>
  <c r="H491" i="18"/>
  <c r="H490" i="18"/>
  <c r="H489" i="18"/>
  <c r="H488" i="18"/>
  <c r="H487" i="18"/>
  <c r="H486" i="18"/>
  <c r="H485" i="18"/>
  <c r="H484" i="18"/>
  <c r="H483" i="18"/>
  <c r="H482" i="18"/>
  <c r="H481" i="18"/>
  <c r="H480" i="18"/>
  <c r="H479" i="18"/>
  <c r="H478" i="18"/>
  <c r="H477" i="18"/>
  <c r="H476" i="18"/>
  <c r="H475" i="18"/>
  <c r="H474" i="18"/>
  <c r="H473" i="18"/>
  <c r="H472" i="18"/>
  <c r="H471" i="18"/>
  <c r="H470" i="18"/>
  <c r="H469" i="18"/>
  <c r="H468" i="18"/>
  <c r="H467" i="18"/>
  <c r="H466" i="18"/>
  <c r="H465" i="18"/>
  <c r="H464" i="18"/>
  <c r="H463" i="18"/>
  <c r="H462" i="18"/>
  <c r="H461" i="18"/>
  <c r="H460" i="18"/>
  <c r="H459" i="18"/>
  <c r="H458" i="18"/>
  <c r="H457" i="18"/>
  <c r="H456" i="18"/>
  <c r="H455" i="18"/>
  <c r="H454" i="18"/>
  <c r="H453" i="18"/>
  <c r="H452" i="18"/>
  <c r="H451" i="18"/>
  <c r="H450" i="18"/>
  <c r="H449" i="18"/>
  <c r="H448" i="18"/>
  <c r="H447" i="18"/>
  <c r="H446" i="18"/>
  <c r="H445" i="18"/>
  <c r="H444" i="18"/>
  <c r="H443" i="18"/>
  <c r="H442" i="18"/>
  <c r="H441" i="18"/>
  <c r="H440" i="18"/>
  <c r="H439" i="18"/>
  <c r="H438" i="18"/>
  <c r="H437" i="18"/>
  <c r="H436" i="18"/>
  <c r="H435" i="18"/>
  <c r="H434" i="18"/>
  <c r="H433" i="18"/>
  <c r="H432" i="18"/>
  <c r="H431" i="18"/>
  <c r="H430" i="18"/>
  <c r="H429" i="18"/>
  <c r="H428" i="18"/>
  <c r="H427" i="18"/>
  <c r="H426" i="18"/>
  <c r="H425" i="18"/>
  <c r="H424" i="18"/>
  <c r="H423" i="18"/>
  <c r="H422" i="18"/>
  <c r="H421" i="18"/>
  <c r="H420" i="18"/>
  <c r="H419" i="18"/>
  <c r="H418" i="18"/>
  <c r="H417" i="18"/>
  <c r="H416" i="18"/>
  <c r="H415" i="18"/>
  <c r="H414" i="18"/>
  <c r="H413" i="18"/>
  <c r="H412" i="18"/>
  <c r="H411" i="18"/>
  <c r="H410" i="18"/>
  <c r="H409" i="18"/>
  <c r="H408" i="18"/>
  <c r="H407" i="18"/>
  <c r="H406" i="18"/>
  <c r="H405" i="18"/>
  <c r="H404" i="18"/>
  <c r="H403" i="18"/>
  <c r="H402" i="18"/>
  <c r="H401" i="18"/>
  <c r="H400" i="18"/>
  <c r="H399" i="18"/>
  <c r="H398" i="18"/>
  <c r="H397" i="18"/>
  <c r="H396" i="18"/>
  <c r="H395" i="18"/>
  <c r="H394" i="18"/>
  <c r="H393" i="18"/>
  <c r="H392" i="18"/>
  <c r="H391" i="18"/>
  <c r="H390" i="18"/>
  <c r="H389" i="18"/>
  <c r="H388" i="18"/>
  <c r="H387" i="18"/>
  <c r="H386" i="18"/>
  <c r="H385" i="18"/>
  <c r="H384" i="18"/>
  <c r="H383" i="18"/>
  <c r="H382" i="18"/>
  <c r="H381" i="18"/>
  <c r="H380" i="18"/>
  <c r="H379" i="18"/>
  <c r="H378" i="18"/>
  <c r="H377" i="18"/>
  <c r="H376" i="18"/>
  <c r="H375" i="18"/>
  <c r="H374" i="18"/>
  <c r="H373" i="18"/>
  <c r="H372" i="18"/>
  <c r="H371" i="18"/>
  <c r="H370" i="18"/>
  <c r="H369" i="18"/>
  <c r="H368" i="18"/>
  <c r="H367" i="18"/>
  <c r="H366" i="18"/>
  <c r="H365" i="18"/>
  <c r="H364" i="18"/>
  <c r="H363" i="18"/>
  <c r="H362" i="18"/>
  <c r="H361" i="18"/>
  <c r="H360" i="18"/>
  <c r="H359" i="18"/>
  <c r="H358" i="18"/>
  <c r="H357" i="18"/>
  <c r="H356" i="18"/>
  <c r="H355" i="18"/>
  <c r="H354" i="18"/>
  <c r="H353" i="18"/>
  <c r="H352" i="18"/>
  <c r="H351" i="18"/>
  <c r="H350" i="18"/>
  <c r="H349" i="18"/>
  <c r="H348" i="18"/>
  <c r="H347" i="18"/>
  <c r="H346" i="18"/>
  <c r="H345" i="18"/>
  <c r="H344" i="18"/>
  <c r="H343" i="18"/>
  <c r="H342" i="18"/>
  <c r="H341" i="18"/>
  <c r="H340" i="18"/>
  <c r="H339" i="18"/>
  <c r="H338" i="18"/>
  <c r="H337" i="18"/>
  <c r="H336" i="18"/>
  <c r="H335" i="18"/>
  <c r="H334" i="18"/>
  <c r="H333" i="18"/>
  <c r="H332" i="18"/>
  <c r="H331" i="18"/>
  <c r="H330" i="18"/>
  <c r="H329" i="18"/>
  <c r="H328" i="18"/>
  <c r="H327" i="18"/>
  <c r="H326" i="18"/>
  <c r="H325" i="18"/>
  <c r="H324" i="18"/>
  <c r="H323" i="18"/>
  <c r="H322" i="18"/>
  <c r="H321" i="18"/>
  <c r="H320" i="18"/>
  <c r="H319" i="18"/>
  <c r="H318" i="18"/>
  <c r="H317" i="18"/>
  <c r="H316" i="18"/>
  <c r="H315" i="18"/>
  <c r="H314" i="18"/>
  <c r="H313" i="18"/>
  <c r="H312" i="18"/>
  <c r="H311" i="18"/>
  <c r="H310" i="18"/>
  <c r="H309" i="18"/>
  <c r="H308" i="18"/>
  <c r="H307" i="18"/>
  <c r="H306" i="18"/>
  <c r="H305" i="18"/>
  <c r="H304" i="18"/>
  <c r="H303" i="18"/>
  <c r="H302" i="18"/>
  <c r="H301" i="18"/>
  <c r="H300" i="18"/>
  <c r="H299" i="18"/>
  <c r="H298" i="18"/>
  <c r="H297" i="18"/>
  <c r="H296" i="18"/>
  <c r="H295" i="18"/>
  <c r="H294" i="18"/>
  <c r="H293" i="18"/>
  <c r="H292" i="18"/>
  <c r="H291" i="18"/>
  <c r="H290" i="18"/>
  <c r="H289" i="18"/>
  <c r="H288" i="18"/>
  <c r="H287" i="18"/>
  <c r="H286" i="18"/>
  <c r="H285" i="18"/>
  <c r="H284" i="18"/>
  <c r="H283" i="18"/>
  <c r="H282" i="18"/>
  <c r="H281" i="18"/>
  <c r="H280" i="18"/>
  <c r="H279" i="18"/>
  <c r="H278" i="18"/>
  <c r="H277" i="18"/>
  <c r="H276" i="18"/>
  <c r="H275" i="18"/>
  <c r="H274" i="18"/>
  <c r="H273" i="18"/>
  <c r="H272" i="18"/>
  <c r="H271" i="18"/>
  <c r="H270" i="18"/>
  <c r="H269" i="18"/>
  <c r="H268" i="18"/>
  <c r="H267" i="18"/>
  <c r="H266" i="18"/>
  <c r="H265" i="18"/>
  <c r="H264" i="18"/>
  <c r="H263" i="18"/>
  <c r="H262" i="18"/>
  <c r="H261" i="18"/>
  <c r="H260" i="18"/>
  <c r="H259" i="18"/>
  <c r="H258" i="18"/>
  <c r="H257" i="18"/>
  <c r="H256" i="18"/>
  <c r="H255" i="18"/>
  <c r="H254" i="18"/>
  <c r="H253" i="18"/>
  <c r="H252" i="18"/>
  <c r="H251" i="18"/>
  <c r="H250" i="18"/>
  <c r="H249" i="18"/>
  <c r="H248" i="18"/>
  <c r="H247" i="18"/>
  <c r="H246" i="18"/>
  <c r="H245" i="18"/>
  <c r="H244" i="18"/>
  <c r="H243" i="18"/>
  <c r="H242" i="18"/>
  <c r="H241" i="18"/>
  <c r="H240" i="18"/>
  <c r="H239" i="18"/>
  <c r="H238" i="18"/>
  <c r="H237" i="18"/>
  <c r="H236" i="18"/>
  <c r="H235" i="18"/>
  <c r="H234" i="18"/>
  <c r="H233" i="18"/>
  <c r="H232" i="18"/>
  <c r="H231" i="18"/>
  <c r="H230" i="18"/>
  <c r="H229" i="18"/>
  <c r="H228" i="18"/>
  <c r="H227" i="18"/>
  <c r="H226" i="18"/>
  <c r="H225" i="18"/>
  <c r="H224" i="18"/>
  <c r="H223" i="18"/>
  <c r="H222" i="18"/>
  <c r="H221" i="18"/>
  <c r="H220" i="18"/>
  <c r="H219" i="18"/>
  <c r="H218" i="18"/>
  <c r="H217" i="18"/>
  <c r="H216" i="18"/>
  <c r="H215" i="18"/>
  <c r="H214" i="18"/>
  <c r="H213" i="18"/>
  <c r="H212" i="18"/>
  <c r="H211" i="18"/>
  <c r="H210" i="18"/>
  <c r="H209" i="18"/>
  <c r="H208" i="18"/>
  <c r="H207" i="18"/>
  <c r="H206" i="18"/>
  <c r="H205" i="18"/>
  <c r="H204" i="18"/>
  <c r="H203" i="18"/>
  <c r="H202" i="18"/>
  <c r="H201" i="18"/>
  <c r="H200" i="18"/>
  <c r="H199" i="18"/>
  <c r="H198" i="18"/>
  <c r="H197" i="18"/>
  <c r="H196" i="18"/>
  <c r="H195" i="18"/>
  <c r="H194" i="18"/>
  <c r="H193" i="18"/>
  <c r="H192" i="18"/>
  <c r="H191" i="18"/>
  <c r="H190" i="18"/>
  <c r="H189" i="18"/>
  <c r="H188" i="18"/>
  <c r="H187" i="18"/>
  <c r="H186" i="18"/>
  <c r="H185" i="18"/>
  <c r="H184" i="18"/>
  <c r="H183" i="18"/>
  <c r="H182" i="18"/>
  <c r="H181" i="18"/>
  <c r="H180" i="18"/>
  <c r="H179" i="18"/>
  <c r="H178" i="18"/>
  <c r="H177" i="18"/>
  <c r="H176" i="18"/>
  <c r="H175" i="18"/>
  <c r="H174" i="18"/>
  <c r="H173" i="18"/>
  <c r="H172" i="18"/>
  <c r="H171" i="18"/>
  <c r="H170" i="18"/>
  <c r="H169" i="18"/>
  <c r="H168" i="18"/>
  <c r="H167" i="18"/>
  <c r="H166" i="18"/>
  <c r="H165" i="18"/>
  <c r="H164" i="18"/>
  <c r="H163" i="18"/>
  <c r="H162" i="18"/>
  <c r="H161" i="18"/>
  <c r="H160" i="18"/>
  <c r="H159" i="18"/>
  <c r="H158" i="18"/>
  <c r="H157" i="18"/>
  <c r="H156" i="18"/>
  <c r="H155" i="18"/>
  <c r="H154" i="18"/>
  <c r="H153" i="18"/>
  <c r="H152" i="18"/>
  <c r="H151" i="18"/>
  <c r="H150" i="18"/>
  <c r="H149" i="18"/>
  <c r="H148" i="18"/>
  <c r="H147" i="18"/>
  <c r="H146" i="18"/>
  <c r="H145" i="18"/>
  <c r="H144" i="18"/>
  <c r="H143" i="18"/>
  <c r="H142" i="18"/>
  <c r="H141" i="18"/>
  <c r="H140" i="18"/>
  <c r="H139" i="18"/>
  <c r="H138" i="18"/>
  <c r="H137" i="18"/>
  <c r="H136" i="18"/>
  <c r="H135" i="18"/>
  <c r="H134" i="18"/>
  <c r="H133" i="18"/>
  <c r="H132" i="18"/>
  <c r="H131" i="18"/>
  <c r="H130" i="18"/>
  <c r="H129" i="18"/>
  <c r="H128" i="18"/>
  <c r="H127" i="18"/>
  <c r="H126" i="18"/>
  <c r="H125" i="18"/>
  <c r="H124" i="18"/>
  <c r="H123" i="18"/>
  <c r="H122" i="18"/>
  <c r="H121" i="18"/>
  <c r="H120" i="18"/>
  <c r="H119" i="18"/>
  <c r="H118" i="18"/>
  <c r="H117" i="18"/>
  <c r="H116" i="18"/>
  <c r="H115" i="18"/>
  <c r="H114" i="18"/>
  <c r="H113" i="18"/>
  <c r="H112" i="18"/>
  <c r="H111" i="18"/>
  <c r="H110" i="18"/>
  <c r="H109" i="18"/>
  <c r="H108" i="18"/>
  <c r="H107" i="18"/>
  <c r="H106" i="18"/>
  <c r="H105" i="18"/>
  <c r="H104" i="18"/>
  <c r="H103" i="18"/>
  <c r="H102" i="18"/>
  <c r="H101" i="18"/>
  <c r="H100" i="18"/>
  <c r="H99" i="18"/>
  <c r="H98" i="18"/>
  <c r="H97" i="18"/>
  <c r="H96" i="18"/>
  <c r="H95" i="18"/>
  <c r="H94" i="18"/>
  <c r="H93" i="18"/>
  <c r="H92" i="18"/>
  <c r="H91" i="18"/>
  <c r="H90" i="18"/>
  <c r="H89" i="18"/>
  <c r="H88" i="18"/>
  <c r="H87" i="18"/>
  <c r="H86" i="18"/>
  <c r="H85" i="18"/>
  <c r="H84" i="18"/>
  <c r="H83" i="18"/>
  <c r="H82" i="18"/>
  <c r="H81" i="18"/>
  <c r="H80" i="18"/>
  <c r="H79" i="18"/>
  <c r="H78" i="18"/>
  <c r="H77" i="18"/>
  <c r="H76" i="18"/>
  <c r="H75" i="18"/>
  <c r="H74" i="18"/>
  <c r="H73" i="18"/>
  <c r="H72" i="18"/>
  <c r="H71" i="18"/>
  <c r="H70" i="18"/>
  <c r="H69" i="18"/>
  <c r="H68" i="18"/>
  <c r="H67" i="18"/>
  <c r="H66" i="18"/>
  <c r="H65" i="18"/>
  <c r="H64" i="18"/>
  <c r="H63" i="18"/>
  <c r="H62" i="18"/>
  <c r="H61" i="18"/>
  <c r="H60" i="18"/>
  <c r="H59" i="18"/>
  <c r="H58" i="18"/>
  <c r="H57" i="18"/>
  <c r="H56" i="18"/>
  <c r="H55" i="18"/>
  <c r="H54" i="18"/>
  <c r="H53" i="18"/>
  <c r="H52" i="18"/>
  <c r="H51" i="18"/>
  <c r="H50" i="18"/>
  <c r="H49" i="18"/>
  <c r="H48" i="18"/>
  <c r="H47" i="18"/>
  <c r="H46" i="18"/>
  <c r="H45" i="18"/>
  <c r="H44" i="18"/>
  <c r="H43" i="18"/>
  <c r="H42" i="18"/>
  <c r="H41" i="18"/>
  <c r="H40" i="18"/>
  <c r="H39" i="18"/>
  <c r="H38" i="18"/>
  <c r="H37" i="18"/>
  <c r="H36" i="18"/>
  <c r="H35" i="18"/>
  <c r="H34" i="18"/>
  <c r="H33" i="18"/>
  <c r="H32" i="18"/>
  <c r="H31" i="18"/>
  <c r="H30" i="18"/>
  <c r="H29" i="18"/>
  <c r="H28" i="18"/>
  <c r="H27" i="18"/>
  <c r="H26" i="18"/>
  <c r="H25" i="18"/>
  <c r="H24" i="18"/>
  <c r="H23" i="18"/>
  <c r="H22" i="18"/>
  <c r="H21" i="18"/>
  <c r="H20" i="18"/>
  <c r="H19" i="18"/>
  <c r="H18" i="18"/>
  <c r="H17" i="18"/>
  <c r="H16" i="18"/>
  <c r="H15" i="18"/>
  <c r="H14" i="18"/>
  <c r="H13" i="18"/>
  <c r="H12" i="18"/>
  <c r="H11" i="18"/>
  <c r="H10" i="18"/>
  <c r="H9" i="18"/>
  <c r="H8" i="18"/>
  <c r="C265" i="13"/>
  <c r="C215" i="7"/>
  <c r="H9" i="8"/>
  <c r="I9" i="8" s="1"/>
  <c r="H10" i="8"/>
  <c r="H11" i="8"/>
  <c r="I11" i="8" s="1"/>
  <c r="H12" i="8"/>
  <c r="H13" i="8"/>
  <c r="I13" i="8" s="1"/>
  <c r="H14" i="8"/>
  <c r="H15" i="8"/>
  <c r="I15" i="8" s="1"/>
  <c r="H16" i="8"/>
  <c r="H17" i="8"/>
  <c r="I17" i="8" s="1"/>
  <c r="H18" i="8"/>
  <c r="H19" i="8"/>
  <c r="I19" i="8" s="1"/>
  <c r="H20" i="8"/>
  <c r="H21" i="8"/>
  <c r="I21" i="8" s="1"/>
  <c r="H22" i="8"/>
  <c r="H23" i="8"/>
  <c r="I23" i="8" s="1"/>
  <c r="H24" i="8"/>
  <c r="H25" i="8"/>
  <c r="I25" i="8" s="1"/>
  <c r="H26" i="8"/>
  <c r="H27" i="8"/>
  <c r="I27" i="8" s="1"/>
  <c r="H28" i="8"/>
  <c r="H29" i="8"/>
  <c r="I29" i="8" s="1"/>
  <c r="H30" i="8"/>
  <c r="H31" i="8"/>
  <c r="I31" i="8" s="1"/>
  <c r="H32" i="8"/>
  <c r="H33" i="8"/>
  <c r="I33" i="8" s="1"/>
  <c r="H34" i="8"/>
  <c r="H35" i="8"/>
  <c r="I35" i="8" s="1"/>
  <c r="H36" i="8"/>
  <c r="H37" i="8"/>
  <c r="I37" i="8" s="1"/>
  <c r="H38" i="8"/>
  <c r="H39" i="8"/>
  <c r="I39" i="8" s="1"/>
  <c r="H40" i="8"/>
  <c r="H41" i="8"/>
  <c r="I41" i="8" s="1"/>
  <c r="H42" i="8"/>
  <c r="H43" i="8"/>
  <c r="I43" i="8" s="1"/>
  <c r="H44" i="8"/>
  <c r="H45" i="8"/>
  <c r="I45" i="8" s="1"/>
  <c r="H46" i="8"/>
  <c r="H47" i="8"/>
  <c r="I47" i="8" s="1"/>
  <c r="H48" i="8"/>
  <c r="H49" i="8"/>
  <c r="I49" i="8" s="1"/>
  <c r="H50" i="8"/>
  <c r="H51" i="8"/>
  <c r="I51" i="8" s="1"/>
  <c r="H52" i="8"/>
  <c r="H53" i="8"/>
  <c r="I53" i="8" s="1"/>
  <c r="H54" i="8"/>
  <c r="H55" i="8"/>
  <c r="I55" i="8" s="1"/>
  <c r="H56" i="8"/>
  <c r="H57" i="8"/>
  <c r="I57" i="8" s="1"/>
  <c r="H58" i="8"/>
  <c r="H59" i="8"/>
  <c r="I59" i="8" s="1"/>
  <c r="H60" i="8"/>
  <c r="H61" i="8"/>
  <c r="I61" i="8" s="1"/>
  <c r="H62" i="8"/>
  <c r="H63" i="8"/>
  <c r="I63" i="8" s="1"/>
  <c r="H64" i="8"/>
  <c r="H65" i="8"/>
  <c r="H66" i="8"/>
  <c r="H67" i="8"/>
  <c r="I67" i="8" s="1"/>
  <c r="H68" i="8"/>
  <c r="H69" i="8"/>
  <c r="H70" i="8"/>
  <c r="H71" i="8"/>
  <c r="I71" i="8" s="1"/>
  <c r="H72" i="8"/>
  <c r="H73" i="8"/>
  <c r="I10" i="8"/>
  <c r="I12" i="8"/>
  <c r="I14" i="8"/>
  <c r="I16" i="8"/>
  <c r="I18" i="8"/>
  <c r="I20" i="8"/>
  <c r="I22" i="8"/>
  <c r="I24" i="8"/>
  <c r="I26" i="8"/>
  <c r="I28" i="8"/>
  <c r="I30" i="8"/>
  <c r="I32" i="8"/>
  <c r="I34" i="8"/>
  <c r="I36" i="8"/>
  <c r="I38" i="8"/>
  <c r="I40" i="8"/>
  <c r="I42" i="8"/>
  <c r="I44" i="8"/>
  <c r="I46" i="8"/>
  <c r="I48" i="8"/>
  <c r="I50" i="8"/>
  <c r="I52" i="8"/>
  <c r="I54" i="8"/>
  <c r="I56" i="8"/>
  <c r="I58" i="8"/>
  <c r="I60" i="8"/>
  <c r="I62" i="8"/>
  <c r="I64" i="8"/>
  <c r="I65" i="8"/>
  <c r="I66" i="8"/>
  <c r="I68" i="8"/>
  <c r="I69" i="8"/>
  <c r="I70" i="8"/>
  <c r="I72" i="8"/>
  <c r="I73" i="8"/>
  <c r="H8" i="8" l="1"/>
  <c r="I8" i="8" s="1"/>
  <c r="C7" i="3"/>
  <c r="A73" i="8"/>
  <c r="G17" i="5" l="1"/>
  <c r="H17" i="5" s="1"/>
  <c r="G16" i="5"/>
  <c r="H16" i="5" s="1"/>
  <c r="E16" i="5"/>
  <c r="F15" i="5"/>
  <c r="H15" i="5" s="1"/>
  <c r="E15" i="5"/>
  <c r="F14" i="5"/>
  <c r="H14" i="5" s="1"/>
  <c r="E14" i="5"/>
  <c r="C7" i="4" s="1"/>
  <c r="G13" i="5"/>
  <c r="H13" i="5" s="1"/>
  <c r="G12" i="5"/>
  <c r="H12" i="5" s="1"/>
  <c r="E12" i="5"/>
  <c r="F11" i="5"/>
  <c r="H11" i="5" s="1"/>
  <c r="E11" i="5"/>
  <c r="F10" i="5"/>
  <c r="H10" i="5" s="1"/>
  <c r="G9" i="5"/>
  <c r="G8" i="5"/>
  <c r="G19" i="5" s="1"/>
  <c r="E8" i="5"/>
  <c r="F7" i="5"/>
  <c r="H7" i="5" s="1"/>
  <c r="E7" i="5"/>
  <c r="F6" i="5"/>
  <c r="F19" i="5" s="1"/>
  <c r="A64" i="2"/>
  <c r="D8" i="4" l="1"/>
  <c r="F8" i="4" s="1"/>
  <c r="C9" i="4"/>
  <c r="C8" i="4"/>
  <c r="E10" i="4"/>
  <c r="F10" i="4" s="1"/>
  <c r="H9" i="5"/>
  <c r="D6" i="4"/>
  <c r="D12" i="4" s="1"/>
  <c r="D7" i="4"/>
  <c r="F7" i="4" s="1"/>
  <c r="E9" i="4"/>
  <c r="H6" i="5"/>
  <c r="H19" i="5" s="1"/>
  <c r="H8" i="5"/>
  <c r="F6" i="4" l="1"/>
  <c r="F12" i="4" s="1"/>
  <c r="G12" i="4" s="1"/>
  <c r="F9" i="4"/>
  <c r="E12" i="4"/>
  <c r="E10" i="5" l="1"/>
  <c r="C6" i="3" l="1"/>
  <c r="E6" i="5" l="1"/>
  <c r="E19" i="5" l="1"/>
  <c r="C6" i="4"/>
  <c r="C12" i="4" s="1"/>
  <c r="C9" i="3" l="1"/>
  <c r="E9" i="5"/>
  <c r="E13" i="5" l="1"/>
  <c r="C17" i="3" l="1"/>
  <c r="E17" i="5"/>
  <c r="C10" i="4" s="1"/>
</calcChain>
</file>

<file path=xl/sharedStrings.xml><?xml version="1.0" encoding="utf-8"?>
<sst xmlns="http://schemas.openxmlformats.org/spreadsheetml/2006/main" count="5776" uniqueCount="1262">
  <si>
    <t>LISTADO IEU POR CODIGO</t>
  </si>
  <si>
    <t>CODIGO</t>
  </si>
  <si>
    <t>INSTITUCIÓN</t>
  </si>
  <si>
    <t>TIPO</t>
  </si>
  <si>
    <t>SELECCIONE CODIGO</t>
  </si>
  <si>
    <t>SELECCIONE CODIGO DEL ENTE</t>
  </si>
  <si>
    <t>A0006</t>
  </si>
  <si>
    <t>Colegio Universitario Francisco de Miranda (CUFM)</t>
  </si>
  <si>
    <t>Institutos y Colegios Universitarios</t>
  </si>
  <si>
    <t>A0007</t>
  </si>
  <si>
    <t>Colegio Universitario de Caracas (CUC)</t>
  </si>
  <si>
    <t>A0008</t>
  </si>
  <si>
    <t>Colegio Universitario “Profesor José Lorenzo Pérez Rodríguez”</t>
  </si>
  <si>
    <t>A0028</t>
  </si>
  <si>
    <t>Instituto Universitario de Tecnología “Dr. Federico Rivero Palacio”, Región Capital</t>
  </si>
  <si>
    <t>A0029</t>
  </si>
  <si>
    <t>Universidad Politécnica Territorial de Falcón "Alonso Gamero"</t>
  </si>
  <si>
    <t>Universidades Nacionales</t>
  </si>
  <si>
    <t>A0030</t>
  </si>
  <si>
    <t>Instituto Universitario de Tecnología Agroindustrial Región Los Andes</t>
  </si>
  <si>
    <t>A0032</t>
  </si>
  <si>
    <t>Instituto Universitario de Tecnología de los Llanos</t>
  </si>
  <si>
    <t>A0033</t>
  </si>
  <si>
    <t>Instituto Universitario de Tecnología de Maracaibo</t>
  </si>
  <si>
    <t>A0728</t>
  </si>
  <si>
    <t>Universidad Politécnica Territorial de Yaracuy "Arístides Bastidas"</t>
  </si>
  <si>
    <t>A0036</t>
  </si>
  <si>
    <t>Instituto Universitario de Tecnología de Puerto Cabello</t>
  </si>
  <si>
    <t>A0038</t>
  </si>
  <si>
    <t>Instituto Universitario de Tecnología de Valencia</t>
  </si>
  <si>
    <t>A0039</t>
  </si>
  <si>
    <t>Universidad Politécnica Territorial del Estado Trujillo "Mario Briceño Iragorry"</t>
  </si>
  <si>
    <t>A0040</t>
  </si>
  <si>
    <t>Universidad Politécnica Territorial “José Antonio Anzoátegui”</t>
  </si>
  <si>
    <t>A0042</t>
  </si>
  <si>
    <t>Instituto Universitario de Tecnología de Cabimas</t>
  </si>
  <si>
    <t>A0048</t>
  </si>
  <si>
    <t>Instituto Universitario de Tecnología del Oeste “Mariscal Sucre”</t>
  </si>
  <si>
    <t>A0080</t>
  </si>
  <si>
    <t>Universidad del Zulia (LUZ)</t>
  </si>
  <si>
    <t>A0081</t>
  </si>
  <si>
    <t>Universidad Nacional Experimental Politécnica Antonio José de Sucre (UNEXPO)</t>
  </si>
  <si>
    <t>A0082</t>
  </si>
  <si>
    <t>Universidad de Oriente (UDO)</t>
  </si>
  <si>
    <t>A0083</t>
  </si>
  <si>
    <t>Universidad de Los Andes (ULA)</t>
  </si>
  <si>
    <t>A0084</t>
  </si>
  <si>
    <t>Universidad Nacional Experimental de los Llanos Centrales Rómulo Gallegos (UNERG)</t>
  </si>
  <si>
    <t>A0085</t>
  </si>
  <si>
    <t>Universidad Nacional Experimental Rafael María Baralt (UNERMB)</t>
  </si>
  <si>
    <t>A0086</t>
  </si>
  <si>
    <t>Universidad Nacional Experimental Simón Bolívar (USB)</t>
  </si>
  <si>
    <t>A0087</t>
  </si>
  <si>
    <t>Universidad Nacional Abierta (UNA)</t>
  </si>
  <si>
    <t>A0088</t>
  </si>
  <si>
    <t>Universidad Nacional Experimental de Guayana (UNEG)</t>
  </si>
  <si>
    <t>A0089</t>
  </si>
  <si>
    <t>Universidad Centroccidental Lisandro Alvarado (UCLA)</t>
  </si>
  <si>
    <t>A0090</t>
  </si>
  <si>
    <t>Universidad Pedagógica Experimental Libertador (UPEL)</t>
  </si>
  <si>
    <t>A0091</t>
  </si>
  <si>
    <t>Universidad Nacional Experimental de Los Llanos Occidentales Ezequiel Zamora (UNELLEZ)</t>
  </si>
  <si>
    <t>A0092</t>
  </si>
  <si>
    <t>Universidad Nacional Experimental del Táchira (UNET)</t>
  </si>
  <si>
    <t>A0093</t>
  </si>
  <si>
    <t>Universidad Central de Venezuela (UCV)</t>
  </si>
  <si>
    <t>A0094</t>
  </si>
  <si>
    <t>Universidad de Carabobo (UC)</t>
  </si>
  <si>
    <t>A0095</t>
  </si>
  <si>
    <t>Universidad Nacional Experimental Simón Rodríguez (UNESR)</t>
  </si>
  <si>
    <t>A0096</t>
  </si>
  <si>
    <t>Universidad Nacional Experimental Francisco de Miranda (UNEFM)</t>
  </si>
  <si>
    <t>A0186</t>
  </si>
  <si>
    <t>Universidad Nacional Experimental del Yaracuy (UNEY)</t>
  </si>
  <si>
    <t>A0196</t>
  </si>
  <si>
    <t>Universidad Nacional Experimental Politécnica de la Fuerza Armada Nacional (UNEFA)</t>
  </si>
  <si>
    <t>A0208</t>
  </si>
  <si>
    <t>Universidad Nacional Experimental Sur del Lago "Jesús María Semprúm" (UNESUR)</t>
  </si>
  <si>
    <t>A0257</t>
  </si>
  <si>
    <t>Universidad Politécnica Territorial del Estado Portuguesa "Juan de Jesús Montilla" (UPT PORTUGUESA)</t>
  </si>
  <si>
    <t>A0258</t>
  </si>
  <si>
    <t>Universidad Politécnica Territorial del Estado Mérida "Kleber Ramirez"</t>
  </si>
  <si>
    <t>A0259</t>
  </si>
  <si>
    <t>Universidad Politécnica Territorial del Oeste de Sucre "Clodosbaldo Russian"</t>
  </si>
  <si>
    <t>A0260</t>
  </si>
  <si>
    <t>Universidad Politécnica Territorial de Paria "Luis Mariano Rivera"</t>
  </si>
  <si>
    <t>A0272</t>
  </si>
  <si>
    <t>Universidad Politécnica Territorial del Norte de Monagas “Ludovico Silva”</t>
  </si>
  <si>
    <t>A0565</t>
  </si>
  <si>
    <t>Universidad Politécnica Territorial de los Altos Mirandinos "Cecilio Acosta"</t>
  </si>
  <si>
    <t>A0588</t>
  </si>
  <si>
    <t>Universidad  Territorial Deltaica "Francisco Tamayo"</t>
  </si>
  <si>
    <t>A0912</t>
  </si>
  <si>
    <t>Universidad Nacional Experimental Marítima  del Caribe (UNEMC)</t>
  </si>
  <si>
    <t>A0925</t>
  </si>
  <si>
    <t>Instituto Universitario de Tecnología del Estado Bolívar</t>
  </si>
  <si>
    <t>A0942</t>
  </si>
  <si>
    <t>Universidad Bolivariana de Venezuela (UBV)</t>
  </si>
  <si>
    <t>A0952</t>
  </si>
  <si>
    <t>Universidad Iberoamericana del Deporte (UDS)</t>
  </si>
  <si>
    <t>A1315</t>
  </si>
  <si>
    <t>Instituto Universitario Latinoamericano de Agroecología "Paulo Freire" (IALA)</t>
  </si>
  <si>
    <t>A1322</t>
  </si>
  <si>
    <t>Universidad Nacional Experimental de Las Artes (UNEARTE)</t>
  </si>
  <si>
    <t>A1350</t>
  </si>
  <si>
    <t>Universidad Bolivariana de Trabajadores “Jesús Rivero” (UBTJR)</t>
  </si>
  <si>
    <t>A1364</t>
  </si>
  <si>
    <t>Universidad Politécnica Territorial del Alto Apure Pedro Camejo</t>
  </si>
  <si>
    <t>A1365</t>
  </si>
  <si>
    <t>Universidad Politécnica Territorial del Estado Barinas José Félix Rivas</t>
  </si>
  <si>
    <t>A1366</t>
  </si>
  <si>
    <t>Universidad Politécnica Territorial de Barlovento Argelia Laya</t>
  </si>
  <si>
    <t>A1367</t>
  </si>
  <si>
    <t>Universidad Politécnica Territorial del Estado Lara Andrés Eloy Blanco</t>
  </si>
  <si>
    <t>A1368</t>
  </si>
  <si>
    <t>Universidad Politécnica Territorial del Norte del Táchira Manuela Saenz</t>
  </si>
  <si>
    <t>A1369</t>
  </si>
  <si>
    <t>Universidad Politécnica Territorial del Estado Aragua Federico Brito Figueroa</t>
  </si>
  <si>
    <t>TOTAL</t>
  </si>
  <si>
    <t>Tipo de Personal</t>
  </si>
  <si>
    <t>No. de Personas</t>
  </si>
  <si>
    <t>Monto a Pagar (Bs.)</t>
  </si>
  <si>
    <t>Personal Docente y de Investigación</t>
  </si>
  <si>
    <t>Fijos</t>
  </si>
  <si>
    <t>Contratados</t>
  </si>
  <si>
    <t>Jubilados</t>
  </si>
  <si>
    <t>Pensionados</t>
  </si>
  <si>
    <t>Personal Administrativo</t>
  </si>
  <si>
    <t>Personal Obrero</t>
  </si>
  <si>
    <t>Total General</t>
  </si>
  <si>
    <t>NOMBRE DE LA INSTITUCIÓN:</t>
  </si>
  <si>
    <t>BONO VACACIONAL Y BONO RECREACIONAL 2014</t>
  </si>
  <si>
    <t>PARTIDA</t>
  </si>
  <si>
    <t>DESCRIPCION</t>
  </si>
  <si>
    <t>Bono Vacacional 
Monto a Pagar (Bs.)</t>
  </si>
  <si>
    <t>Bono Recreacional 
Monto a Pagar (Bs.)</t>
  </si>
  <si>
    <t>4.01.05.03.00</t>
  </si>
  <si>
    <t>Bono vacacional a empleados</t>
  </si>
  <si>
    <t>4.01.05.06.00</t>
  </si>
  <si>
    <t>Bono vacacional a obreros</t>
  </si>
  <si>
    <t>4.01.05.08.00</t>
  </si>
  <si>
    <t>Bono vacacional al personal contratado</t>
  </si>
  <si>
    <t>4.07.01.01.12</t>
  </si>
  <si>
    <t>Otras subvenciones socio - económicas del personal empleado, obrero y militar pensionado</t>
  </si>
  <si>
    <t>4.07.01.01.16</t>
  </si>
  <si>
    <t>Otras subvenciones socio - económicas del personal empleado, obrero y militar jubilado</t>
  </si>
  <si>
    <t>Personal Dodente y de Intestigación</t>
  </si>
  <si>
    <t>Personal Personal Obrero</t>
  </si>
  <si>
    <t>MEDIO TIEMPO</t>
  </si>
  <si>
    <t>INSTRUCTOR</t>
  </si>
  <si>
    <t>V</t>
  </si>
  <si>
    <t>PERSONAL DOCENTE Y DE INVESTIGACIÓN ACTIVO FIJO</t>
  </si>
  <si>
    <t>1-. DATOS PERSONALES DEL TRABAJADOR</t>
  </si>
  <si>
    <t>Nacionalidad</t>
  </si>
  <si>
    <t>Cédula</t>
  </si>
  <si>
    <t>Apellidos y Nombres</t>
  </si>
  <si>
    <t>Fecha de Ingreso</t>
  </si>
  <si>
    <t>Fecha de Inicio de Contrato</t>
  </si>
  <si>
    <t>Fecha de Nacimiento</t>
  </si>
  <si>
    <t>Género</t>
  </si>
  <si>
    <t>Tiempo de Servicio</t>
  </si>
  <si>
    <t>Categoría Académica</t>
  </si>
  <si>
    <t>Dedicación</t>
  </si>
  <si>
    <t>Horas semanales del tiempo convencional</t>
  </si>
  <si>
    <t>Indicar con “V”, si es venezolano, o con “E” si es extranjero. En formato texto</t>
  </si>
  <si>
    <t>Indicar sin punto ni comas en formato número entero</t>
  </si>
  <si>
    <t>En formato texto con mayúsculas y sin caracteres especiales.</t>
  </si>
  <si>
    <t>En formato fecha dd/mm/aaaa   Ejemplo: 01/01/2001.</t>
  </si>
  <si>
    <t>En formato fecha dd/mm/aaaa   Ejemplo: 01/01/2001. (llenar en caso de personal contratado).</t>
  </si>
  <si>
    <t>Contador</t>
  </si>
  <si>
    <t>PERSONAL DOCENTE Y DE INVESTIGACIÓN JUBILADO</t>
  </si>
  <si>
    <t>Fecha de jubilación o Pensión</t>
  </si>
  <si>
    <t>Años de Servicios</t>
  </si>
  <si>
    <t>Tipo de pensión</t>
  </si>
  <si>
    <t>Porcentaje de Pensión de Jubilación, incapacidad</t>
  </si>
  <si>
    <t>En formato número entero colocar el tiempo de servicios por los años completos de servicio al momento de la jubilación</t>
  </si>
  <si>
    <t>Colocar en formato de porcentaje,  el porcentaje de pensión otorgado</t>
  </si>
  <si>
    <t>2-. DATOS LABORALES EN EL MOMENTO DE LA JUBILACIÓN</t>
  </si>
  <si>
    <t>UNIVERSIDAD PEDAGOGICA EXPERIMENTAL LIBERTADOR - UPEL</t>
  </si>
  <si>
    <t>INSTITUTO:</t>
  </si>
  <si>
    <t xml:space="preserve"> Masculino 
 Femenino.</t>
  </si>
  <si>
    <t xml:space="preserve">Indicar Categoría Académica
Instructor
Asistente                        Agregado
Asociado
Titular
Auxiliar Docente I Bachiller
Auxiliar Docente II TSU Auxiliar Docente III Licenciado
</t>
  </si>
  <si>
    <t>Indicar Tiempo De Dedicación
Dedicación Exclusiva
Tiempo Completo
Medio Tiempo
Tiempo Convencional</t>
  </si>
  <si>
    <t>MASCULINO</t>
  </si>
  <si>
    <t>PERSONAL DOCENTE Y DE INVESTIGACIÓN CONTRATADO</t>
  </si>
  <si>
    <t>FEMENINO</t>
  </si>
  <si>
    <t>Tiempo por los años completos de servicio al 30/06/2025</t>
  </si>
  <si>
    <t>Tiempo por los meses  completos  contados desde la fecha de ingreso hasta el 30/06/2025, si la antigüedad es menor a un (1) año</t>
  </si>
  <si>
    <t xml:space="preserve">Indicar el  al tipo de pensión que se otorga            .
Jubilación         Incapacidad
</t>
  </si>
  <si>
    <t xml:space="preserve">En formato número entero Indicar las horas semanales del  personal a tiempo convencional                                      
8 horas semanales o mas
</t>
  </si>
  <si>
    <t>2-. DATOS LABORALES</t>
  </si>
  <si>
    <t>ARIAS DE GUERRERO CARMEN A</t>
  </si>
  <si>
    <t>MOTA RODRIGUEZ ANA</t>
  </si>
  <si>
    <t>DOMINGUEZ EDDY JOSEFINA</t>
  </si>
  <si>
    <t>JUANA BAUTISTA ROJAS</t>
  </si>
  <si>
    <t>CARABALLO LIRA VICTOR J</t>
  </si>
  <si>
    <t>BRICEÑO ROSBEL JOSEFINA</t>
  </si>
  <si>
    <t>WILFREDO ANTONIO ESPINOZA CABRITA</t>
  </si>
  <si>
    <t>OMAIRA DEL CARMEN BLANCO</t>
  </si>
  <si>
    <t>PIRELA GONZALEZ EDDY JOSE</t>
  </si>
  <si>
    <t>RODRIGUEZ HERRERA MARIA J</t>
  </si>
  <si>
    <t>GARCIA CORREA FREDDY</t>
  </si>
  <si>
    <t xml:space="preserve">GUSTAVO ELIAS RAMOS </t>
  </si>
  <si>
    <t>CEBALLOS NIEVES ISMAEL JOSE</t>
  </si>
  <si>
    <t>CAICEDO RODRIGUEZ SARA M</t>
  </si>
  <si>
    <t xml:space="preserve">FRANCISCO LANZA </t>
  </si>
  <si>
    <t>ESCALANTE CASTRO MARIA</t>
  </si>
  <si>
    <t>YRAIDA ROJAS CORDERO</t>
  </si>
  <si>
    <t>BRAFAJARTE LEON RICARDO J</t>
  </si>
  <si>
    <t>MORENO PUENTES DULCE MARIA</t>
  </si>
  <si>
    <t>RODRIGUEZ ALCALA VLADIMR</t>
  </si>
  <si>
    <t>MONTOYA M YOLANADA J.</t>
  </si>
  <si>
    <t>NORA COROMOTO HUSSEIN DE SOTELDO</t>
  </si>
  <si>
    <t>TORRES CARMEN MARLENY</t>
  </si>
  <si>
    <t>SANTIAGO CAMACHO VALERIA</t>
  </si>
  <si>
    <t>ZULLY JOSEFINA CASTRO DE PANIAGUA</t>
  </si>
  <si>
    <t>RUIZ  YAMIRA DEL SOCORRO</t>
  </si>
  <si>
    <t>SUBERO DESIRRE</t>
  </si>
  <si>
    <t>MARGIOTTA DE AMARITA MARIA</t>
  </si>
  <si>
    <t>CUCHILLA SANCHEZ ROMINA J</t>
  </si>
  <si>
    <t>FIGUEROA V. ZURAIMA M.</t>
  </si>
  <si>
    <t>ARZOLAY M ANAIN ASUNCION</t>
  </si>
  <si>
    <t>HERNANDEZ RAFAEL ANGEL</t>
  </si>
  <si>
    <t>LISBETH PASTORA GUTIERREZ</t>
  </si>
  <si>
    <t>SOLORZANO ANA SANTIAGA</t>
  </si>
  <si>
    <t>CARLOS ANTONIO NIEVES</t>
  </si>
  <si>
    <t>ABREU DE M NORIS MARGARITA</t>
  </si>
  <si>
    <t>LAGUNA DE MENDOZA EVIDIA</t>
  </si>
  <si>
    <t>EREU EVELYN JUDITH</t>
  </si>
  <si>
    <t>PEREZ CARMEN</t>
  </si>
  <si>
    <t>MAIDA GUADALUPE ASCANIO DE SILVA</t>
  </si>
  <si>
    <t>PAEZ CORDERO MARIA DEL J</t>
  </si>
  <si>
    <t>SOTO DE CALZADILLA NOHEMI</t>
  </si>
  <si>
    <t xml:space="preserve">CARMEN ISOLINA RUIZ </t>
  </si>
  <si>
    <t>CARMEN BITRIAGO</t>
  </si>
  <si>
    <t>SANCHEZ CAMEJO ELKA</t>
  </si>
  <si>
    <t>LUGO MORILLO FRANRY JESUS</t>
  </si>
  <si>
    <t>VERGARA DEGNIS RAMON</t>
  </si>
  <si>
    <t>NARVAEZ SUCRE ALEDYS JOSEFI</t>
  </si>
  <si>
    <t>UGUETO ROMERO SUHAIL A</t>
  </si>
  <si>
    <t>BELLO HURTADO NEYLA DESIREE</t>
  </si>
  <si>
    <t>ROSA PAULA MARIA</t>
  </si>
  <si>
    <t>JORGE ANTONIO PINO AGRESOTT</t>
  </si>
  <si>
    <t>PIMENTEL MORON BEATRIZ E</t>
  </si>
  <si>
    <t xml:space="preserve"> MUÑOZ EVELIN JOSEFINA</t>
  </si>
  <si>
    <t>ELINOR SULENNY ALVAREZ</t>
  </si>
  <si>
    <t xml:space="preserve">JONNY MARQUEZ </t>
  </si>
  <si>
    <t xml:space="preserve"> CORDERO MAGDA RIOJANA</t>
  </si>
  <si>
    <t>MILANO P YULLYS YELITZA</t>
  </si>
  <si>
    <t xml:space="preserve">AMADOR GOMEZ </t>
  </si>
  <si>
    <t>CANELON HILDA ROSA</t>
  </si>
  <si>
    <t>ECHENIQUE ARGINZONES DIANA YUDISAY</t>
  </si>
  <si>
    <t>CRUZ TINOCO MARIA ALEJANDRA</t>
  </si>
  <si>
    <t>JOSE FELIZ CARRILLO</t>
  </si>
  <si>
    <t xml:space="preserve">JOSIRIS LEON </t>
  </si>
  <si>
    <t>TIEMPO COMPLETO</t>
  </si>
  <si>
    <t xml:space="preserve">AGREGADO </t>
  </si>
  <si>
    <t>INCAPACIDAD</t>
  </si>
  <si>
    <t>PUERTA MARTINEZ JOSE MARIA</t>
  </si>
  <si>
    <t xml:space="preserve"> DEDICACION EXCLUSIVA</t>
  </si>
  <si>
    <t>VITORINO DE G  ANEIDA</t>
  </si>
  <si>
    <t xml:space="preserve">TITULAR </t>
  </si>
  <si>
    <t xml:space="preserve">NORIEGA LOURDES H </t>
  </si>
  <si>
    <t xml:space="preserve">ASISTENTE </t>
  </si>
  <si>
    <t>H  DE TORTOLERO MAIGUALIDA</t>
  </si>
  <si>
    <t>ABREU ARTIGAS MILAGROS</t>
  </si>
  <si>
    <t xml:space="preserve">ASOCIADO </t>
  </si>
  <si>
    <t>WEHRN SIMON</t>
  </si>
  <si>
    <t xml:space="preserve">INSTRUCTOR </t>
  </si>
  <si>
    <t xml:space="preserve"> TIEMPO COMPLETO</t>
  </si>
  <si>
    <t>UGUETO ESCOBAR ZAIDA D</t>
  </si>
  <si>
    <t>VASQUEZ DE F. NINOSKA J.</t>
  </si>
  <si>
    <t>GONZALEZ RADA ELIZABETH</t>
  </si>
  <si>
    <t>FIGUEREDO LUIS ANTONIO</t>
  </si>
  <si>
    <t>SEBASTIAN VALERON EMMA V</t>
  </si>
  <si>
    <t xml:space="preserve">MARCANO ABELARDO </t>
  </si>
  <si>
    <t>RANGEL ORELLANA GLADYS</t>
  </si>
  <si>
    <t>MIRANDA H MARIELA</t>
  </si>
  <si>
    <t xml:space="preserve">CABRERA F JOSE J </t>
  </si>
  <si>
    <t>MORAN AlMARZA JOSE CLARET</t>
  </si>
  <si>
    <t xml:space="preserve"> MEDIO TIEMPO</t>
  </si>
  <si>
    <t>ISAMBERGTT UZCATEGUI BEATRI</t>
  </si>
  <si>
    <t xml:space="preserve">GONZALEZ, LEYDA            </t>
  </si>
  <si>
    <t>GOMEZ CARLOS ALBERTO</t>
  </si>
  <si>
    <t>SIRA SALICH XIOMARA</t>
  </si>
  <si>
    <t>GARCIA CUAURO FRANKLIN</t>
  </si>
  <si>
    <t>ARIAS DE S  REINA</t>
  </si>
  <si>
    <t>LEON DE ORTA ROMELIA ALEID</t>
  </si>
  <si>
    <t>ESCOBAR DE D  NANCY</t>
  </si>
  <si>
    <t>RAMIREZ ROSARIO</t>
  </si>
  <si>
    <t>VALLERA WILMAN JOSE</t>
  </si>
  <si>
    <t>ADA ELIZABETH RAMIREZ DE ORTIZ</t>
  </si>
  <si>
    <t xml:space="preserve">RODRÍGUEZ GONZALEZ, ANDRÉS </t>
  </si>
  <si>
    <t xml:space="preserve">LEON BERETTA  REINA M </t>
  </si>
  <si>
    <t>MACHADO ARMELLA MAGALIS</t>
  </si>
  <si>
    <t>MEDINA MOLINA ALBA</t>
  </si>
  <si>
    <t>VITALEZ MELERO LEONEL JOSE</t>
  </si>
  <si>
    <t>RAMIREZ H  BEATRIZ</t>
  </si>
  <si>
    <t xml:space="preserve">GALARRAGA MILAGRO DEL V </t>
  </si>
  <si>
    <t xml:space="preserve">GONZALEZ LESBIA MARGARITA </t>
  </si>
  <si>
    <t>GUTIERREZ , ANDRES ELOY</t>
  </si>
  <si>
    <t>CASTILLO A SANTA MARIA</t>
  </si>
  <si>
    <t>PITA JUAN</t>
  </si>
  <si>
    <t>LEON GONZALEZ, CONCEPCION D</t>
  </si>
  <si>
    <t xml:space="preserve">MATA B  ALICIA M </t>
  </si>
  <si>
    <t>GONZALEZ DE O VIANY TERESA</t>
  </si>
  <si>
    <t>RODRIGUEZ  GLORIA MARIBEL</t>
  </si>
  <si>
    <t>GUARATE E  ANA YELENA</t>
  </si>
  <si>
    <t xml:space="preserve">SEMPRUN REINOSO, DELSY </t>
  </si>
  <si>
    <t>ANEZ  LUCAS</t>
  </si>
  <si>
    <t xml:space="preserve">GALLARDO LOPEZ JOSE </t>
  </si>
  <si>
    <t>YANEZ G  CARLOS</t>
  </si>
  <si>
    <t xml:space="preserve">OVALLES ARIS E </t>
  </si>
  <si>
    <t>RIVAS CAMEJO ELYS</t>
  </si>
  <si>
    <t>HASSAN JARMAKANI CHUMARE</t>
  </si>
  <si>
    <t>CABELLO NAVAL GUSTAVO</t>
  </si>
  <si>
    <t>ACHIQUES MENDOZA JOSE</t>
  </si>
  <si>
    <t>VIRE YSRAEL ANTONIO</t>
  </si>
  <si>
    <t>CHACIN TABARES JOELIS</t>
  </si>
  <si>
    <t xml:space="preserve">VALDERRAMA JOSE INES </t>
  </si>
  <si>
    <t>PADILLA R  ESTELIO</t>
  </si>
  <si>
    <t xml:space="preserve">CÁRDENAS, DORKA JOSEFINA </t>
  </si>
  <si>
    <t xml:space="preserve">VERA DE MANRIQUE ROSA B </t>
  </si>
  <si>
    <t xml:space="preserve">GRUBER P  MARIELA G </t>
  </si>
  <si>
    <t>PINTO F  WILFREDO</t>
  </si>
  <si>
    <t>CHOPITE OLDRIS</t>
  </si>
  <si>
    <t xml:space="preserve">GUTIERREZ FERNANDO N </t>
  </si>
  <si>
    <t xml:space="preserve">PENALOZA PEREZ JOSE A </t>
  </si>
  <si>
    <t>VALERA TIRADO MARISELA</t>
  </si>
  <si>
    <t>MIGUELENA ADRIANA</t>
  </si>
  <si>
    <t>GUZMÁN VASQUEZ, CARMEN ARAC</t>
  </si>
  <si>
    <t>MALPICA ZORAIDA</t>
  </si>
  <si>
    <t>GONZÁLEZ RADA, LESBIA SEGUN</t>
  </si>
  <si>
    <t>GUZMAN C  YENIS</t>
  </si>
  <si>
    <t>LEON A  ZORAIMA</t>
  </si>
  <si>
    <t>BARAZARTE JUAN LUIS</t>
  </si>
  <si>
    <t xml:space="preserve"> CONVENCIONAL</t>
  </si>
  <si>
    <t>BRICENO NELSON</t>
  </si>
  <si>
    <t>URDANETA PAEZ LIZ A</t>
  </si>
  <si>
    <t>MENDEZ GUZMAN MARIA</t>
  </si>
  <si>
    <t>MARTINEZ V  JOSE ARMANDO</t>
  </si>
  <si>
    <t>FIGUEREDO PINEDA DAGOBERTO</t>
  </si>
  <si>
    <t>PEREZ LUIS ALBERTO</t>
  </si>
  <si>
    <t>SANDIA R. LUISA DEYANIRA</t>
  </si>
  <si>
    <t>OVALLES VILLEGAS ADRIANA</t>
  </si>
  <si>
    <t xml:space="preserve">PEÑALOZA MONICA </t>
  </si>
  <si>
    <t xml:space="preserve">COLMENARES R  MEILIN </t>
  </si>
  <si>
    <t xml:space="preserve">CAMEJO DE CHACON DARLYS </t>
  </si>
  <si>
    <t>RIVERO DAVID</t>
  </si>
  <si>
    <t>GONZALEZ, FRANCIA</t>
  </si>
  <si>
    <t>SALAS GRANADO NORELBA</t>
  </si>
  <si>
    <t xml:space="preserve">MERCADO T  SANDRA J </t>
  </si>
  <si>
    <t xml:space="preserve"> FIGUEROA JESUS ALBERTO</t>
  </si>
  <si>
    <t>ACOSTA LUZ MIREYA</t>
  </si>
  <si>
    <t>SPATARO STELLA</t>
  </si>
  <si>
    <t xml:space="preserve">CASTILLO SAYAGO HENRY D </t>
  </si>
  <si>
    <t>AGUIAR MARVAL, CESAR JESUS</t>
  </si>
  <si>
    <t>GUDIÑO NARNICK</t>
  </si>
  <si>
    <t>RIVAS NIEVES MILAGROS</t>
  </si>
  <si>
    <t>BLANCO ANA</t>
  </si>
  <si>
    <t>PINTO VIERMA ARGENIS O</t>
  </si>
  <si>
    <t>INFANTE NIEVES MIRTHA A</t>
  </si>
  <si>
    <t>MUNDARAY P; JUAN CARLOS</t>
  </si>
  <si>
    <t>PRIM AMADA</t>
  </si>
  <si>
    <t>HERNANDEZ   V  DARIO</t>
  </si>
  <si>
    <t xml:space="preserve">YRAUSQUIN EDGARDO RAFAEL </t>
  </si>
  <si>
    <t>NORYS JOSEFINA OJEDA DE MUR</t>
  </si>
  <si>
    <t xml:space="preserve">TORO STALIN </t>
  </si>
  <si>
    <t>MORA SONIA MARILIS</t>
  </si>
  <si>
    <t>BERROTERAN ZAPATA YAMILIS</t>
  </si>
  <si>
    <t xml:space="preserve">MÁRQUEZ MARTÍNEZ, MARÍA A </t>
  </si>
  <si>
    <t>ROMERO ANDRES</t>
  </si>
  <si>
    <t>PINEDA A  BERLINDA</t>
  </si>
  <si>
    <t>DIAZ SEGOVIA LUBEINY</t>
  </si>
  <si>
    <t xml:space="preserve">RIVERO J  YRELA J </t>
  </si>
  <si>
    <t>ABREU MILADIS</t>
  </si>
  <si>
    <t>RIVAS RODRIGUEZ, MARICARMEN</t>
  </si>
  <si>
    <t>SILVA SALAZAR MARIA DEL VAL</t>
  </si>
  <si>
    <t>MUJICA YURANI</t>
  </si>
  <si>
    <t>ATENCIO MORAN MARY ISABEL</t>
  </si>
  <si>
    <t>MORALES R  MILAGROS</t>
  </si>
  <si>
    <t xml:space="preserve">AMARIS R  ELFRAN E </t>
  </si>
  <si>
    <t xml:space="preserve">ARELLANO M  GERARDO E </t>
  </si>
  <si>
    <t>RUIZ EDDY JACQUELINE</t>
  </si>
  <si>
    <t xml:space="preserve">TORRES GUILLERMO RAMON </t>
  </si>
  <si>
    <t xml:space="preserve">HERNÁNDEZ GONZALEZ, CARMEN </t>
  </si>
  <si>
    <t>IZARRA VIELMA DOUGLAS</t>
  </si>
  <si>
    <t>GODOY DE P  IMARU</t>
  </si>
  <si>
    <t>RAMIREZ ANA</t>
  </si>
  <si>
    <t>PARRILLO MAGDALENA</t>
  </si>
  <si>
    <t>FERNANDEZ LEONEL</t>
  </si>
  <si>
    <t xml:space="preserve">LORENA ANTONIA PEREZ </t>
  </si>
  <si>
    <t xml:space="preserve">LOPEZ CARMEN CONSUELO </t>
  </si>
  <si>
    <t>RAMOS GUZ GREGORY</t>
  </si>
  <si>
    <t>OLMOS TORRES YAJAIRA</t>
  </si>
  <si>
    <t>CASTRO JONNY</t>
  </si>
  <si>
    <t>CABRITA GLADYS</t>
  </si>
  <si>
    <t>BETANCOURT M  EUTIMIO</t>
  </si>
  <si>
    <t>SOLORZANO ELSA</t>
  </si>
  <si>
    <t>ESILDA ROSA VILLALOBOS</t>
  </si>
  <si>
    <t xml:space="preserve">VARGAS RAYDAN R </t>
  </si>
  <si>
    <t>VIVAS MIRIAM</t>
  </si>
  <si>
    <t>RIVERO O  EDGAR</t>
  </si>
  <si>
    <t xml:space="preserve">BRIZUELA JEAN CARLOS </t>
  </si>
  <si>
    <t xml:space="preserve">MONAR B ANOTINA ELIZABETH </t>
  </si>
  <si>
    <t>FIGUEREDO R CARLOS LUIS</t>
  </si>
  <si>
    <t xml:space="preserve">GONZALEZ SOL ALBA </t>
  </si>
  <si>
    <t>LOPEZ SORELYS DEL VALLE</t>
  </si>
  <si>
    <t>NICOLAS ALEXANDER PEÑA B</t>
  </si>
  <si>
    <t>ECHENIQUE ADA TIBISAY</t>
  </si>
  <si>
    <t xml:space="preserve">REYES LAMAS MARIELA </t>
  </si>
  <si>
    <t xml:space="preserve">DÍAZ ALBARRAN, MARILIN DEL </t>
  </si>
  <si>
    <t>SANCHEZ MENDEZ AVELARDO</t>
  </si>
  <si>
    <t xml:space="preserve"> BETANCOURT  AIDEE JOSEFINA</t>
  </si>
  <si>
    <t xml:space="preserve">HERRERA I  JOSE LUIS </t>
  </si>
  <si>
    <t xml:space="preserve">NARVAEZ LENMAR EUDELYS </t>
  </si>
  <si>
    <t>ESPINOZA OLIVARES PEDRO</t>
  </si>
  <si>
    <t xml:space="preserve">DIAZ FIGUEREOA LEONARDO </t>
  </si>
  <si>
    <t>VELERIO VALDEZ MAXIMINIO J</t>
  </si>
  <si>
    <t>HERNANDEZ LEON SERGIO</t>
  </si>
  <si>
    <t xml:space="preserve">LUCENA E FREDY PASTOR </t>
  </si>
  <si>
    <t>ROSALES HECTOR</t>
  </si>
  <si>
    <t>EDUMAR KARINA GONZALEZ R</t>
  </si>
  <si>
    <t>PEÑALOZA GUERRERO JANINE C</t>
  </si>
  <si>
    <t>SOLORZANO NUÑEZ ELSI CAROLI</t>
  </si>
  <si>
    <t>PACHECO CELIS JONNER</t>
  </si>
  <si>
    <t>FERRER ROJAS ADRIANA</t>
  </si>
  <si>
    <t xml:space="preserve">SAEZ B  LUIS E </t>
  </si>
  <si>
    <t>CATALDO PARRA ANTONIO J</t>
  </si>
  <si>
    <t>FLORES DIAZ MARLENY</t>
  </si>
  <si>
    <t>BLANCO PEREZ RAFAEL JOSE</t>
  </si>
  <si>
    <t>TERAN MOGOLLON GREGORIO A</t>
  </si>
  <si>
    <t>VARGAS RAMIREZ, JORGE A</t>
  </si>
  <si>
    <t>MELENDEZ ROMERO CARMEN</t>
  </si>
  <si>
    <t>ACOSTA ROSCARLY</t>
  </si>
  <si>
    <t>VARGAS ROMERO ANGELA</t>
  </si>
  <si>
    <t>GALINDEZ MARYI KHARINA</t>
  </si>
  <si>
    <t>MATUTE GUEVARA CLARITZA</t>
  </si>
  <si>
    <t>VALLENILLA SALVATO MAIRA J</t>
  </si>
  <si>
    <t>DIAZ TORRES NOHELIA BEATRIZ</t>
  </si>
  <si>
    <t xml:space="preserve"> CASTILLO RIVAS NAMIXI C</t>
  </si>
  <si>
    <t xml:space="preserve">PINTO J JOSE G </t>
  </si>
  <si>
    <t>RODRIGUEZ RANGEL VICKY</t>
  </si>
  <si>
    <t xml:space="preserve"> DIAZ FLORAINNE MELISSA</t>
  </si>
  <si>
    <t>KENDRY SALCEDO</t>
  </si>
  <si>
    <t xml:space="preserve">MONZON CAICEDO MARIA </t>
  </si>
  <si>
    <t xml:space="preserve">GONZÁLEZ, JOSE G         </t>
  </si>
  <si>
    <t>NUNEZ VILLAROEL ENGELS MARX</t>
  </si>
  <si>
    <t xml:space="preserve">MOLINA MEDINA PEDRO RAFAEL </t>
  </si>
  <si>
    <t>AZUAJE SILEO JUAN CARLOS</t>
  </si>
  <si>
    <t>VASQUEZ SELADA LAURA G</t>
  </si>
  <si>
    <t>GARCIA SUAREZ ANA KIMBERLIM</t>
  </si>
  <si>
    <t>CORTEZ MAYORCA KARINA M.</t>
  </si>
  <si>
    <t>JATEM, MARÍA FERNANDA</t>
  </si>
  <si>
    <t>MAITA YOSIMAR MAIGUALIDA</t>
  </si>
  <si>
    <t xml:space="preserve">CANAS GARCIA JOSE C </t>
  </si>
  <si>
    <t>KARLA HIMARU LOAIZA GONZALE</t>
  </si>
  <si>
    <t xml:space="preserve">ROJAS DE FLORES MARIANGEL </t>
  </si>
  <si>
    <t>IRIS PEREZ</t>
  </si>
  <si>
    <t>ROJAS MARRERO SARYMAR</t>
  </si>
  <si>
    <t>MARIN CONTRERAS MARIA</t>
  </si>
  <si>
    <t>SOTELDO PLEGUNOV MARIANIN T</t>
  </si>
  <si>
    <t>BARRADAS S  YULIETH</t>
  </si>
  <si>
    <t>LUIS ARTURO SANCHEZ</t>
  </si>
  <si>
    <t>DORIA RODRIGUEZ MARIELBI</t>
  </si>
  <si>
    <t xml:space="preserve">GARCÍA VIVAS , MARIANGELA </t>
  </si>
  <si>
    <t xml:space="preserve">FERNADEZ CRESPO TRINIMAR </t>
  </si>
  <si>
    <t>ROMANO TORREALBA DANELYS E</t>
  </si>
  <si>
    <t xml:space="preserve">ROSMARY DEL CARMEN ZABALA </t>
  </si>
  <si>
    <t>PALERMO SANCHEZ FRANCISCO J</t>
  </si>
  <si>
    <t>DELGADO MEJIAS LUIS A</t>
  </si>
  <si>
    <t>OVALLES TORRES JENNY ANDREA</t>
  </si>
  <si>
    <t xml:space="preserve"> MARTINEZ CUAURO  ANGEL D</t>
  </si>
  <si>
    <t>GARCIA DE GIL GRACIELA</t>
  </si>
  <si>
    <t xml:space="preserve">AUXILIAR DOCENTE </t>
  </si>
  <si>
    <t>ESCOBAR DE M GLADYS</t>
  </si>
  <si>
    <t>PERFFETTI JUAN</t>
  </si>
  <si>
    <t xml:space="preserve">NORIEGA JOSEFA D </t>
  </si>
  <si>
    <t>GONZALEZ BRICENO QUINTIN</t>
  </si>
  <si>
    <t>LEONETT FRANCISCO JOSE</t>
  </si>
  <si>
    <t>CORREA DE J  ISBEYRA</t>
  </si>
  <si>
    <t>MALDONADO DE GALVIS LOIDA</t>
  </si>
  <si>
    <t>OSORIO DE V  TERESA</t>
  </si>
  <si>
    <t>HERNANDEZ DIOGENES ANTONIO</t>
  </si>
  <si>
    <t>NORIEGA MANUEL</t>
  </si>
  <si>
    <t>MARTINEZ T  EFRAIN</t>
  </si>
  <si>
    <t>RIVERA F  JUDITH</t>
  </si>
  <si>
    <t>GOMEZ ALMAZOR</t>
  </si>
  <si>
    <t>GUTIERREZ JUAN</t>
  </si>
  <si>
    <t>NAVARRO CARMEN DE</t>
  </si>
  <si>
    <t>SANCHEZ FELIPE</t>
  </si>
  <si>
    <t>MALAVE DE COTS FREDA</t>
  </si>
  <si>
    <t>GONZALEZ JUAN ALBERTO</t>
  </si>
  <si>
    <t>ESPINOZA INES MARGARITA</t>
  </si>
  <si>
    <t>BARRETO B  CRUZ</t>
  </si>
  <si>
    <t>RENDON PEREZ JOSEFINA</t>
  </si>
  <si>
    <t>GUEVARA ARGENIO RAFAEL</t>
  </si>
  <si>
    <t>CAMPOS REINA CARLOS</t>
  </si>
  <si>
    <t>PERNIA ATENCIO DENE DENDER</t>
  </si>
  <si>
    <t>BELO RODRIGUEZ ROMELIO</t>
  </si>
  <si>
    <t xml:space="preserve">SILVA G  CRUZ A </t>
  </si>
  <si>
    <t xml:space="preserve">BORGES DE MOTA MARIA DE LA C </t>
  </si>
  <si>
    <t>REYES HERNANDEZ RAFAEL</t>
  </si>
  <si>
    <t>CORDERO VELASQUEZ MIRIAM</t>
  </si>
  <si>
    <t xml:space="preserve">RIVAS PEDRO A </t>
  </si>
  <si>
    <t>PEREZ BRAVO GILBERTO</t>
  </si>
  <si>
    <t>NEGRIN MERCEDES</t>
  </si>
  <si>
    <t>CARVAJAL DE LIMONGI PASTORA</t>
  </si>
  <si>
    <t>DIAZ DEL VALLE EDUARDO</t>
  </si>
  <si>
    <t>SERRATI R  HAIDEE</t>
  </si>
  <si>
    <t>GOMEZ GILMER</t>
  </si>
  <si>
    <t>ARVELO ALEMAN LILIA</t>
  </si>
  <si>
    <t>BACCHIN CARLOS</t>
  </si>
  <si>
    <t>LUQUE OSCAR</t>
  </si>
  <si>
    <t>ALTUVE  NELSA</t>
  </si>
  <si>
    <t>MORENO DE REYES RUTH</t>
  </si>
  <si>
    <t>RENDON JUAN JOSE</t>
  </si>
  <si>
    <t>RENDON ROSALIA</t>
  </si>
  <si>
    <t>MENDOZA VALERA AURORA</t>
  </si>
  <si>
    <t>LEON LEON TORIBIO</t>
  </si>
  <si>
    <t>ROJAS ZAMBRANO LUIS REY</t>
  </si>
  <si>
    <t>DIAZ QUERO VICTOR</t>
  </si>
  <si>
    <t>HERNANDEZ JOSE DEL R</t>
  </si>
  <si>
    <t>TARIFFI BENEDICTO</t>
  </si>
  <si>
    <t>ORTIZ PRIETO MERCEDES J</t>
  </si>
  <si>
    <t>MENDEZ BARROLLETA JANISSIE</t>
  </si>
  <si>
    <t>PELAYO ZAMORA OSWALDO</t>
  </si>
  <si>
    <t>RODRIGUEZ V CLARA</t>
  </si>
  <si>
    <t>BOTARO RAMOS P ENRIQUE</t>
  </si>
  <si>
    <t>ROA ALIDA</t>
  </si>
  <si>
    <t>MOLINA CARLOS JULIO</t>
  </si>
  <si>
    <t>GOMEZ M BERTHA ESPERANZA</t>
  </si>
  <si>
    <t>BELLO DEMEY MIGUEL</t>
  </si>
  <si>
    <t xml:space="preserve">NUÑEZ RODRIGUEZ ENNIO JOSE </t>
  </si>
  <si>
    <t>NUNEZ DE RANGEL ZORAIDA</t>
  </si>
  <si>
    <t>CORDOVA ARGELIO</t>
  </si>
  <si>
    <t>FERRER HUMBERTO</t>
  </si>
  <si>
    <t>MORALES ALEIDA</t>
  </si>
  <si>
    <t>MENDEZ DIMAS</t>
  </si>
  <si>
    <t>RODRIGUEZ SONIA</t>
  </si>
  <si>
    <t>RAMIREZ DE P LOURDES MAGALY</t>
  </si>
  <si>
    <t>GONZALEZ FRANCISCO</t>
  </si>
  <si>
    <t>GARCIA PABLO EMILIO</t>
  </si>
  <si>
    <t>PENA M  BELDA PATRICIA</t>
  </si>
  <si>
    <t>SANCHEZ LOPEZ ENOC</t>
  </si>
  <si>
    <t>GRANADILLO HEINE</t>
  </si>
  <si>
    <t>ROJAS LUIS FELIPE</t>
  </si>
  <si>
    <t>RUIZ LOPEZ CESAR ANIBAL</t>
  </si>
  <si>
    <t>RAMIREZ ALIRIO</t>
  </si>
  <si>
    <t>PARRA DE MENDEZ MIREYA</t>
  </si>
  <si>
    <t xml:space="preserve">BRITO JUAN A </t>
  </si>
  <si>
    <t>CARRERO ENRIQUETA</t>
  </si>
  <si>
    <t>SUAREZ RAUL</t>
  </si>
  <si>
    <t>CHACON DE JIMENEZ NELLY</t>
  </si>
  <si>
    <t>PULIDO JESUS EDUARDO</t>
  </si>
  <si>
    <t>ROMERO NADIA</t>
  </si>
  <si>
    <t>MONZON E  HUMBERTO</t>
  </si>
  <si>
    <t>GARCIA DE ARENA LILIA</t>
  </si>
  <si>
    <t>MOLINA RUEDA ALFREDO</t>
  </si>
  <si>
    <t>RAMIREZ GLORIA</t>
  </si>
  <si>
    <t>SANCHEZ ELIZABETH</t>
  </si>
  <si>
    <t xml:space="preserve">ARZOLA RAVAGO URCELIA </t>
  </si>
  <si>
    <t>FLORES DE Z  MARIA ELENA</t>
  </si>
  <si>
    <t>SANCHEZ NIÑO JULIO</t>
  </si>
  <si>
    <t>ONTIVEROS PEDRO MANUEL</t>
  </si>
  <si>
    <t>FIGUERA JOSE</t>
  </si>
  <si>
    <t>ODON ARAY OSCAR</t>
  </si>
  <si>
    <t xml:space="preserve">RAMIREZ DE M  NANCY C </t>
  </si>
  <si>
    <t>OLIVEROS V  DOLY</t>
  </si>
  <si>
    <t>ROMANCHUK IRENE</t>
  </si>
  <si>
    <t>PULIDO CARMEN</t>
  </si>
  <si>
    <t>HUNCAL DE MAGO IRMA</t>
  </si>
  <si>
    <t>SUAREZ ROSA OLINDA</t>
  </si>
  <si>
    <t>GUZMAN MAGALY</t>
  </si>
  <si>
    <t>GARCIA ROJAS RAFAEL</t>
  </si>
  <si>
    <t>LIENDO VICTOR</t>
  </si>
  <si>
    <t>SANTOS VILORIA ELSY</t>
  </si>
  <si>
    <t>GUANIPA DE ACOSTA IRAMA</t>
  </si>
  <si>
    <t>GARRIDO DE AMARIO BRENDA</t>
  </si>
  <si>
    <t xml:space="preserve">BLANCO DE RIVAS CARMEN </t>
  </si>
  <si>
    <t>MARIN FRANCISCO</t>
  </si>
  <si>
    <t>SUAREZ JOEL ANTONIO</t>
  </si>
  <si>
    <t>PICHARDO WILLIAMS</t>
  </si>
  <si>
    <t>RAD GRATEROL JESUS ENRIQUE</t>
  </si>
  <si>
    <t xml:space="preserve">SUNIAGA C  PETRA J </t>
  </si>
  <si>
    <t>TERAN PENALOZA DENNYS</t>
  </si>
  <si>
    <t>GONZALEZ V ISABEL</t>
  </si>
  <si>
    <t>FUENMAYOR DE P EDIE ELIZABE</t>
  </si>
  <si>
    <t>HERNANDEZ GARCIA RAFAEL</t>
  </si>
  <si>
    <t>MENDOZA DE VERDE SANDRA</t>
  </si>
  <si>
    <t>REY DE CESTARI MIRIAM NELL</t>
  </si>
  <si>
    <t>RIVAS DE ROJAS NINOSKA</t>
  </si>
  <si>
    <t>GELDER CESAR</t>
  </si>
  <si>
    <t>OLIVO L  FELIX DOMINGO</t>
  </si>
  <si>
    <t>SANCHEZ DE LEON IRAMA</t>
  </si>
  <si>
    <t xml:space="preserve">TORRES M YURY J </t>
  </si>
  <si>
    <t xml:space="preserve">HERNANDEZ GELER C </t>
  </si>
  <si>
    <t>MATA BRITO LOURDES</t>
  </si>
  <si>
    <t>AGOSTINI  HERRERA MARIA AMELIA</t>
  </si>
  <si>
    <t>MORALES DE SEQUERA LERIDA G</t>
  </si>
  <si>
    <t>BOLIVAR LAILEN</t>
  </si>
  <si>
    <t>FERRER S ALEXANDER</t>
  </si>
  <si>
    <t>CONTRERAS DE BLANCO SONIA</t>
  </si>
  <si>
    <t>ORIHUELA DE R  MARIA</t>
  </si>
  <si>
    <t>HERNANDEZ F JOSE</t>
  </si>
  <si>
    <t>MARCANO TORCAT JOSE M</t>
  </si>
  <si>
    <t>GARCIA DE TOVAR MEYLIENG</t>
  </si>
  <si>
    <t xml:space="preserve">MARZULLO P  CARMELO </t>
  </si>
  <si>
    <t xml:space="preserve">GIL DE SALGADO OREIBA A </t>
  </si>
  <si>
    <t>MENDOZA GUERRA NANCY</t>
  </si>
  <si>
    <t>ANDRADE MADELEINE</t>
  </si>
  <si>
    <t>MIJARES JULIO</t>
  </si>
  <si>
    <t>RODRIGUEZ PEDRO</t>
  </si>
  <si>
    <t>MARTINEZ A ELBA</t>
  </si>
  <si>
    <t>CARVALLO L DIANA</t>
  </si>
  <si>
    <t>URDANETA ATILIA DE LOS A</t>
  </si>
  <si>
    <t>CHALLA ARTEAGA ANA FARIDE</t>
  </si>
  <si>
    <t>MORENO DE C BLANCA</t>
  </si>
  <si>
    <t>FERNANDEZ R FROILAN R</t>
  </si>
  <si>
    <t>PEREZ DE MAYORGA GLORIA M</t>
  </si>
  <si>
    <t>VELASQUEZ A MARIA C</t>
  </si>
  <si>
    <t>OMANA C DANDRY</t>
  </si>
  <si>
    <t>RODRIGUEZ MIREYA</t>
  </si>
  <si>
    <t>NARVAEZ DE PEREZ ARAMIZ M.</t>
  </si>
  <si>
    <t>PALACIOS LEONARDO</t>
  </si>
  <si>
    <t>SALAZAR SMITH LUIS JOSE</t>
  </si>
  <si>
    <t>ROJAS GOLINDANO MARCOS</t>
  </si>
  <si>
    <t>FIGUEROA JESUS ALBERTO</t>
  </si>
  <si>
    <t xml:space="preserve">SIRA DE B AMINE C </t>
  </si>
  <si>
    <t>MENDOZA M  MARLENE</t>
  </si>
  <si>
    <t>SANDOVAL F  CARLOS</t>
  </si>
  <si>
    <t>SALAS R JUAN ADOLFO</t>
  </si>
  <si>
    <t>YEPEZ DAYS VIOLETA</t>
  </si>
  <si>
    <t>CARVAJAL ARAQUE JESUS O.</t>
  </si>
  <si>
    <t xml:space="preserve">SILVA NAVA AMILCAR A </t>
  </si>
  <si>
    <t>BUSTAMANTE DE H SULEIMA</t>
  </si>
  <si>
    <t>GUEVARA DE G MIREYA</t>
  </si>
  <si>
    <t>GUALDRON DIAZ IVAN JOSE</t>
  </si>
  <si>
    <t>SALCEDO HECTOR</t>
  </si>
  <si>
    <t>ESCOBAR DE MURZI MERY</t>
  </si>
  <si>
    <t>RIOS JOSE WLADIMIRO</t>
  </si>
  <si>
    <t>TORRES CARMELO ANTONIO</t>
  </si>
  <si>
    <t xml:space="preserve">GONZALEZ DE R  EMIGDIA C </t>
  </si>
  <si>
    <t>ZAPATA AGUILERA FREDDY</t>
  </si>
  <si>
    <t>OLMOS OLY</t>
  </si>
  <si>
    <t>TORREALBA SOSA MARLENA</t>
  </si>
  <si>
    <t>ALVAREZ ENRIQUE BAUDILIO</t>
  </si>
  <si>
    <t>PACHECO LUIS MANUEL</t>
  </si>
  <si>
    <t>HURTADO  BETSY</t>
  </si>
  <si>
    <t>MALAVE BOADA BRUCE A</t>
  </si>
  <si>
    <t>CARRION C LUCAS</t>
  </si>
  <si>
    <t>MORA DE TARIFFI SONIA</t>
  </si>
  <si>
    <t>LEON MIRANDA GUSTAVO</t>
  </si>
  <si>
    <t xml:space="preserve">PARADA LUIS JOSE </t>
  </si>
  <si>
    <t xml:space="preserve">PACHECO B  LUISA A </t>
  </si>
  <si>
    <t>PACHECO B CARMEN</t>
  </si>
  <si>
    <t>GARCIA DE RODRIGUEZ EMILIA</t>
  </si>
  <si>
    <t>ALVAREZ MARIA FERNANDA</t>
  </si>
  <si>
    <t xml:space="preserve">VELA DE L  GAURIS </t>
  </si>
  <si>
    <t>PACHECO IRENE MARGARITA</t>
  </si>
  <si>
    <t>FIGUEREDO FELIX FAUSTINO</t>
  </si>
  <si>
    <t>BELLO DE RIVAS ADOLFINA</t>
  </si>
  <si>
    <t>BARBOZA M YASMIR JOSEFINA</t>
  </si>
  <si>
    <t>GARCIA BEJARANO ANDRES M</t>
  </si>
  <si>
    <t>HURTADO MUJICA ODALIS E</t>
  </si>
  <si>
    <t>RICO C  FREDDY</t>
  </si>
  <si>
    <t>DIAZ R  ROBERTO</t>
  </si>
  <si>
    <t>BELTRAN CORREA MARIA N</t>
  </si>
  <si>
    <t>BOLIVAR NORAIMA</t>
  </si>
  <si>
    <t>CAPIELO VICTOR REINALDO</t>
  </si>
  <si>
    <t>BRICENO T CARLOS LUIS</t>
  </si>
  <si>
    <t xml:space="preserve">BRICENO OMAIRA </t>
  </si>
  <si>
    <t xml:space="preserve">QUINTERO CARMEN A </t>
  </si>
  <si>
    <t xml:space="preserve">VILORIA C  NINOSKA </t>
  </si>
  <si>
    <t>RODRIGUEZ YAJAIRA</t>
  </si>
  <si>
    <t>SEOANE BLANCO JOSE MARIA</t>
  </si>
  <si>
    <t>ODREMAN TORRES YONIRAY C</t>
  </si>
  <si>
    <t>SALGUERO LUIS ARTURO</t>
  </si>
  <si>
    <t>PUIGVERT  IRENE</t>
  </si>
  <si>
    <t xml:space="preserve">ADAN DE VILLALOBOS, JUDITH </t>
  </si>
  <si>
    <t>ROMERO ANGEL MARIA A</t>
  </si>
  <si>
    <t xml:space="preserve">MORENO S GEISA V </t>
  </si>
  <si>
    <t xml:space="preserve">AGREDA VARGASLUIS M </t>
  </si>
  <si>
    <t>GUEVARA INGRID</t>
  </si>
  <si>
    <t>SALAS DE OJEDA IVONNE</t>
  </si>
  <si>
    <t>DURAN GRIMAN EUCARIS C</t>
  </si>
  <si>
    <t>TORRES JOSE</t>
  </si>
  <si>
    <t xml:space="preserve">MARRERO MIRIAM J </t>
  </si>
  <si>
    <t>PINA ELIA</t>
  </si>
  <si>
    <t>APARICIO LAYA MIGUEL ALFRED</t>
  </si>
  <si>
    <t xml:space="preserve">HUERTA ALBERTO </t>
  </si>
  <si>
    <t xml:space="preserve">GONZALEZ EDMER </t>
  </si>
  <si>
    <t xml:space="preserve">MUJICA LOPEZ ANGEL A </t>
  </si>
  <si>
    <t>BOLIVAR L  YENLAI</t>
  </si>
  <si>
    <t>FERNANDEZ VELAZCO CARMEN R.</t>
  </si>
  <si>
    <t>PENA M VITMARY</t>
  </si>
  <si>
    <t>NAVA MIRLEN</t>
  </si>
  <si>
    <t>VESPA DE LEON HILDA</t>
  </si>
  <si>
    <t>MONTENEGRO NUNEZ ELSY</t>
  </si>
  <si>
    <t>NADALES E  WILMER</t>
  </si>
  <si>
    <t>MANSOUR M  ELIECER</t>
  </si>
  <si>
    <t>NUNEZ ALEXANDER</t>
  </si>
  <si>
    <t>BARRADES MARTINEZ OMAR JOSE</t>
  </si>
  <si>
    <t>RUIZ DE LOPEZ MARIELA C</t>
  </si>
  <si>
    <t>PORTILLO HURTADO MIREYA</t>
  </si>
  <si>
    <t>MANRIQUE BELKYS</t>
  </si>
  <si>
    <t>RANGEL SHIRLEY</t>
  </si>
  <si>
    <t>PERNIA DE DELFIN  FELIDA</t>
  </si>
  <si>
    <t xml:space="preserve">MARQUEZ D RODOLFO A </t>
  </si>
  <si>
    <t xml:space="preserve">BECERRA M FELIX O </t>
  </si>
  <si>
    <t>TORRES MONTALBETTI RICARDO</t>
  </si>
  <si>
    <t>RIOS MARQUEZ RAMON</t>
  </si>
  <si>
    <t xml:space="preserve">PACHECO MARIA AUXILADORA </t>
  </si>
  <si>
    <t>LA CRUZ LEON AIXA MARIA</t>
  </si>
  <si>
    <t xml:space="preserve">OCCHIPINTI G  JULIO C </t>
  </si>
  <si>
    <t>ROMERO LIZLA</t>
  </si>
  <si>
    <t xml:space="preserve">CALZADILLA MARIA F </t>
  </si>
  <si>
    <t>KOMPEN DE TORRES MARCIA</t>
  </si>
  <si>
    <t>COLINA MONICELIA</t>
  </si>
  <si>
    <t>ENGELHARDT MACHADO MAIDOLLY</t>
  </si>
  <si>
    <t>PERDOMO M  JOSE</t>
  </si>
  <si>
    <t>MEDINA MANSILLA MAYERLING</t>
  </si>
  <si>
    <t>VILLALOBOS R  IVIS MANUELA</t>
  </si>
  <si>
    <t xml:space="preserve">GUTIERREZ FLORES JUAN </t>
  </si>
  <si>
    <t>HERNANDEZ JUANA ROSA</t>
  </si>
  <si>
    <t xml:space="preserve">TORRES PERNIA THANIA  J </t>
  </si>
  <si>
    <t>GUARAMATO OMAR</t>
  </si>
  <si>
    <t>SCHNAKE AYECHU HUGO FELIX</t>
  </si>
  <si>
    <t>PALERMO IRUMAR</t>
  </si>
  <si>
    <t>GARCIA MARIA</t>
  </si>
  <si>
    <t>FIGUEREDO RODRIGUEZ FELIX F</t>
  </si>
  <si>
    <t>JUBILACIÓN</t>
  </si>
  <si>
    <t>LEONARDO JOSE PALACIOS ARCIA</t>
  </si>
  <si>
    <t>17/11/1952</t>
  </si>
  <si>
    <t>MELANIA DEL VALLE CEDENO BEJARANO</t>
  </si>
  <si>
    <t>FEDERICO HERNAN CARDOZE LOBATON</t>
  </si>
  <si>
    <t>ALBERTO JOSE PERNIA AGUILAR</t>
  </si>
  <si>
    <t>MARCOS  UZCATEGUI BARRIOS</t>
  </si>
  <si>
    <t>DAYANA ROSSIRIS TORREALBA GONZALEZ</t>
  </si>
  <si>
    <t xml:space="preserve">SILVIO ANTONIO ABREU </t>
  </si>
  <si>
    <t>ORLANDO JOSE USECHE CASTRO</t>
  </si>
  <si>
    <t>LORENZA JOSEFINA ALVAREZ</t>
  </si>
  <si>
    <t>JESUS SALVADOR NAVARRO RONDON</t>
  </si>
  <si>
    <t>ANA MARIA ROMERO PULIDO</t>
  </si>
  <si>
    <t>DAMARIS NAILU GARCIA GOMEZ</t>
  </si>
  <si>
    <t>JOSE GREGORIO RODRIGUEZ MARCANO</t>
  </si>
  <si>
    <t>ROSA GICELA  SIVIRA GODOY</t>
  </si>
  <si>
    <t>FRANKLIN DIONEL RAMOS CAICEDO</t>
  </si>
  <si>
    <t>FELIX ARTURO CUESTA PINZON</t>
  </si>
  <si>
    <t xml:space="preserve"> ELINA MARGARITA BORDONES DE VILLARROEL</t>
  </si>
  <si>
    <t>MARIA DANIELA AUXILIADORA PATINO STRUVE</t>
  </si>
  <si>
    <t>IRIS MAIGUALIDA RUIZ DE FERNANDEZ</t>
  </si>
  <si>
    <t>MIRLA JOSEFINA MONTOYA MORA</t>
  </si>
  <si>
    <t>ENNIO JOSE NUNEZ RODRIGUEZ</t>
  </si>
  <si>
    <t>ZAYDA DEL VALLE LUGO CAMEJO</t>
  </si>
  <si>
    <t>MARITZA JOSEFINA RODRIGUEZ MATA</t>
  </si>
  <si>
    <t>JOSE MARCELINO RODRIGUEZ MARTINEZ</t>
  </si>
  <si>
    <t>MIGUEL ENRRIQUE BANDEZ</t>
  </si>
  <si>
    <t>07/12/1956</t>
  </si>
  <si>
    <t>MERCEDES  ORTIZ PRIETO</t>
  </si>
  <si>
    <t>18/12/1954</t>
  </si>
  <si>
    <t>ISMAEL CEBALLOS</t>
  </si>
  <si>
    <t xml:space="preserve">ERLINDA MERCEDES RAMOS DE OCHOA </t>
  </si>
  <si>
    <t>MARIELA TIVISAY RODRIGUEZ COLINA</t>
  </si>
  <si>
    <t>MARIA CECILIA SALVATIERRA VIVAS</t>
  </si>
  <si>
    <t>NILDA JOSEFINA GONZALEZ SALAZAR</t>
  </si>
  <si>
    <t>19/09/1953</t>
  </si>
  <si>
    <t>HILDA  ROSA PERDOMO AZUAJE</t>
  </si>
  <si>
    <t>CARMEN ISOLINA RUIZ DE AMAYA</t>
  </si>
  <si>
    <t>YUSMELYS JOSEFINA ROJAS</t>
  </si>
  <si>
    <t>24/02/1957</t>
  </si>
  <si>
    <t>MARICELIS DEL VALLE BERRIZBEITIA DE SIFONTE</t>
  </si>
  <si>
    <t>16/05/1958</t>
  </si>
  <si>
    <t>MANUEL JOSE SUAREZ VELASQUEZ</t>
  </si>
  <si>
    <t>20/03/1963</t>
  </si>
  <si>
    <t xml:space="preserve">LISBET JESUS RAMOS ALVAREZ </t>
  </si>
  <si>
    <t>YRAIMA JOSEFINA LEAL DE MARES</t>
  </si>
  <si>
    <t>NELSON LEONARDO AMAYA CHACON</t>
  </si>
  <si>
    <t>YOLANDA JOSEFINA GOMEZ PEREZ</t>
  </si>
  <si>
    <t>CARLOS ARNALDO BLANCO BEROES</t>
  </si>
  <si>
    <t>DULCE  MARIA MORENO PUENTES</t>
  </si>
  <si>
    <t>JOSE DEL CARMEN DUARTE VILLA</t>
  </si>
  <si>
    <t>LILIA COROMOTO CASTELLANOS DE ABREU</t>
  </si>
  <si>
    <t>ALI JOSE VELASQUEZ DELLAN</t>
  </si>
  <si>
    <t>SAUL DELGADO  LEON</t>
  </si>
  <si>
    <t>LUZ MARÍA CHIRINOS DE MOR</t>
  </si>
  <si>
    <t>21/05/1958</t>
  </si>
  <si>
    <t>ANIUSKA DEL CARMEN SERRANO QUINTERO</t>
  </si>
  <si>
    <t>VICTOR JOSE CARABALLO LIRA</t>
  </si>
  <si>
    <t>ESTHER MARIA GARCIA HERNANDEZ</t>
  </si>
  <si>
    <t>YAMILETH  BELTRANA NAVARRO BRAVO</t>
  </si>
  <si>
    <t>MARBELIA C. SALAZAR C.</t>
  </si>
  <si>
    <t>MAURA ARAQUE  GUILLEN</t>
  </si>
  <si>
    <t>JESUS ALCIDES FLORES</t>
  </si>
  <si>
    <t>DELCIZ NORVELIS JIMENEZ MONTOYA</t>
  </si>
  <si>
    <t>RITA LUISA MORA DE DUKON</t>
  </si>
  <si>
    <t>KARINA KATIUSKA GOMEZ TAPIA</t>
  </si>
  <si>
    <t>07/12/1977</t>
  </si>
  <si>
    <t>MATILDE JOSE ROMERO GONZALEZ</t>
  </si>
  <si>
    <t>OMAR JOSE  MILLAN</t>
  </si>
  <si>
    <t>YADIRA MARIA LOPEZ</t>
  </si>
  <si>
    <t>NOELIA GUADALUPE MOYA MONTANO</t>
  </si>
  <si>
    <t>ANA SANTIAGA SOLORZANO</t>
  </si>
  <si>
    <t>18//10/1964</t>
  </si>
  <si>
    <t>MARISELA DUARTE MORENO</t>
  </si>
  <si>
    <t>MARIA YSABEL ABAD GUTIERREZ</t>
  </si>
  <si>
    <t>HECTOR OMAR MUNOZ GAMBOA</t>
  </si>
  <si>
    <t>MARIA ANTONIA FAMA</t>
  </si>
  <si>
    <t>CARLOS RAFAEL PEÑA ZERPA</t>
  </si>
  <si>
    <t>ZONIA  DEL CARMEN DELGADO SALAS</t>
  </si>
  <si>
    <t>AVELINA DEL VALLE OVIEDO DE AZUAJE</t>
  </si>
  <si>
    <t>28/01/1963</t>
  </si>
  <si>
    <t>YAJAIRA LA ROSA HOMEZ AMEZQUITA</t>
  </si>
  <si>
    <t>JOSE GREGORIO CARRIZO</t>
  </si>
  <si>
    <t>19/03/1971</t>
  </si>
  <si>
    <t>FREDDY  DE JESUS GRATEROL LAMUS</t>
  </si>
  <si>
    <t>ANIBAL SARMIENTO MIRANDA</t>
  </si>
  <si>
    <t>25/07/1963</t>
  </si>
  <si>
    <t>VALERIA SANTIAGO CAMACHO</t>
  </si>
  <si>
    <t>ENRIQUE JOSE CASTRO</t>
  </si>
  <si>
    <t xml:space="preserve">EDGARDO JOSE PEREZ HERNANDEZ </t>
  </si>
  <si>
    <t>HILDA JOSEFINA RODRIGUEZ DE INSERNY</t>
  </si>
  <si>
    <t>INGRID ELIZABETH MATA RAMOS</t>
  </si>
  <si>
    <t>ZULAIMA DEL VALLE  ROJAS VILLEGAS</t>
  </si>
  <si>
    <t>CLETO RAFAEL GRANADO ROJAS</t>
  </si>
  <si>
    <t>PEDRO LUIS GOMEZ</t>
  </si>
  <si>
    <t>CARMEN DOLORES GUZMAN VASQUEZ</t>
  </si>
  <si>
    <t>SHIRLEY CONCEPCION RODRIGUEZ FRANCIS</t>
  </si>
  <si>
    <t>YOMAIRA FIGUEROA</t>
  </si>
  <si>
    <t>MARÍA JOSEFINA RODRÍGUEZ</t>
  </si>
  <si>
    <t>JESUS ANDRES ROJAS</t>
  </si>
  <si>
    <t>AIBORE DE JESUS CHAPARRO MARFISI</t>
  </si>
  <si>
    <t>DANIEL ADELINO SALAZAR</t>
  </si>
  <si>
    <t>ISABEL CEDEÑO MIJARES</t>
  </si>
  <si>
    <t>VICTOR BOLIVAR</t>
  </si>
  <si>
    <t>MILAGROS LEON</t>
  </si>
  <si>
    <t>MAITE EULALIA GIL QUINTANA</t>
  </si>
  <si>
    <t>ALFREDO ANTONIO BLANCO</t>
  </si>
  <si>
    <t>ELBA MARIA BLANCO</t>
  </si>
  <si>
    <t>YADIRA COROMOTO VICENTE ATENCIO</t>
  </si>
  <si>
    <t>FORMOSINA MORENO DE RIVERO</t>
  </si>
  <si>
    <t>WILFRREDO FRANCO</t>
  </si>
  <si>
    <t>AXEL GONZALEZ</t>
  </si>
  <si>
    <t>GLADYS MARIA LANZ LEZAMA</t>
  </si>
  <si>
    <t>LESVIA MERCEDES GIMENEZ RODRIGUEZ</t>
  </si>
  <si>
    <t>MARILEX MATA BORGES</t>
  </si>
  <si>
    <t>FELIPE  WUILFREDO PALACIOS</t>
  </si>
  <si>
    <t>DILIO JOSE  BOSCAN RAMIREZ</t>
  </si>
  <si>
    <t>ESTHER LILIANA DOMINGUEZ SANCHEZ</t>
  </si>
  <si>
    <t>EDUARD JOSE BERENGUEL SALAZAR</t>
  </si>
  <si>
    <t>WILFREDO  ESPINOZA</t>
  </si>
  <si>
    <t>GUSTAVO MARINO VALDERRAMA</t>
  </si>
  <si>
    <t>CARLOS EDGAR RUIZ</t>
  </si>
  <si>
    <t>RAMON ANTONIO DIAZ MARQUEZ</t>
  </si>
  <si>
    <t>16/12/1956</t>
  </si>
  <si>
    <t>CARMEN MARGARITA MARIN GOMEZ</t>
  </si>
  <si>
    <t>JULIO CESAR GUTIERREZ GONZALEZ</t>
  </si>
  <si>
    <t>TULIO  ENRIQUE SALAS CASTRO</t>
  </si>
  <si>
    <t>JORGE  EDUARDO MORENO CAMACHO</t>
  </si>
  <si>
    <t>JOSE MAXIMO BRICEÑO</t>
  </si>
  <si>
    <t xml:space="preserve">ROSA MARGARITA VEGAS ACOSTA </t>
  </si>
  <si>
    <t>ALEXIS JAVIER SISCO PEREZ</t>
  </si>
  <si>
    <t xml:space="preserve">REGINA MERCEDES MAZZINI PORTILLO </t>
  </si>
  <si>
    <t xml:space="preserve">IRAIDA JOSEFINA GUZMAN LOPEZ </t>
  </si>
  <si>
    <t>ROSA FIDELINA DEL ROSARIO NUÑEZ</t>
  </si>
  <si>
    <t xml:space="preserve">LIS ESTEILER SOTO </t>
  </si>
  <si>
    <t>AUGUSTO JOSE RODRIGUEZ TORREALBA</t>
  </si>
  <si>
    <t>MIGUEL ANTONIO BLANCO APONTE</t>
  </si>
  <si>
    <t>ANGELA ROSANA SANCHEZ APARICIO</t>
  </si>
  <si>
    <t>IVAN JOAQUIN BRAVO HERNANDEZ</t>
  </si>
  <si>
    <t>FRANCY  DIAZ TORRES</t>
  </si>
  <si>
    <t xml:space="preserve"> IRRAEL JOSE VENALES QUIJADA</t>
  </si>
  <si>
    <t>JOSE  GILBERTO GUERRERO ROCHE</t>
  </si>
  <si>
    <t>JUAN JOSE GONZALEZ SALAZAR</t>
  </si>
  <si>
    <t>ISIS TAMARI TARAZONA BETANCOURT</t>
  </si>
  <si>
    <t>MARIA AUXILIADORA ESCALANTE CASTRO</t>
  </si>
  <si>
    <t>CARMEN LIDIA ABREU DE CISNEROS</t>
  </si>
  <si>
    <t>MINEIDA COROMOTO RODRIGUEZ C.</t>
  </si>
  <si>
    <t>ANA LUCIA BARRIOS PERDOMO</t>
  </si>
  <si>
    <t>JESUS RAFAEL LEZAMA ESQUIBEL</t>
  </si>
  <si>
    <t>JOHNNY CARMELO RANGEL GUEVARA</t>
  </si>
  <si>
    <t>LUIS TEODORO ROSAS JIMENEZ</t>
  </si>
  <si>
    <t xml:space="preserve">YORDELIS ALCALA CASTRO </t>
  </si>
  <si>
    <t>JOSE  ALEXANDER  GAVIDIA ABREU</t>
  </si>
  <si>
    <t>CAROLINA DEL VALLE  MALPICA</t>
  </si>
  <si>
    <t>NELSON ENRIQUE MARTINEZ VIDAL</t>
  </si>
  <si>
    <t>WILFREDO ANTONIO GONZALEZ ROSARIO</t>
  </si>
  <si>
    <t>ANA GUADALUPE CASAMAYOR LOPEZ</t>
  </si>
  <si>
    <t>26 -07-1952</t>
  </si>
  <si>
    <t>BARBARA COROMOTO SUAREZ ALVARADO</t>
  </si>
  <si>
    <t>ALONSO GREGORIO BARRETO DELGADO</t>
  </si>
  <si>
    <t>ALI JESUS VIZCAYA MARTINEZ</t>
  </si>
  <si>
    <t xml:space="preserve">PASTORA JOSEFINA LAMON DE RODRIGUEZ </t>
  </si>
  <si>
    <t>JOHNNY CALZADILLA REINA</t>
  </si>
  <si>
    <t>IRAMY JOSEFINA AQUINO MORIN</t>
  </si>
  <si>
    <t xml:space="preserve">NOHEMI SOTO DE CALZADILLA </t>
  </si>
  <si>
    <t xml:space="preserve">KARINA COROMOTO TOMASA PEREZ BELLO </t>
  </si>
  <si>
    <t xml:space="preserve">BELKIS MINERA COORREDOR </t>
  </si>
  <si>
    <t>TIBAIRE INMACULADA SAYAGO MEDINA</t>
  </si>
  <si>
    <t>JONATHAN  HARRINSON PABON TORRES</t>
  </si>
  <si>
    <t>NORMA GONZALEZ ROMERO</t>
  </si>
  <si>
    <t>VLADIMIR RODRIGUEZ</t>
  </si>
  <si>
    <t xml:space="preserve">ANIBAL MIGUEL VALLENILLA FERMIN </t>
  </si>
  <si>
    <t>KEYLA COROMOTO RIOS MENESES</t>
  </si>
  <si>
    <t>NATHALYE ZURIMA DICURU MALPICA</t>
  </si>
  <si>
    <t>SILVIA BENITA MEDINA FARIA</t>
  </si>
  <si>
    <t>NOLIMAR SUAREZ DE RIVAS</t>
  </si>
  <si>
    <t>ODALIS CAROLINA BENAVIDES BOLIVAR</t>
  </si>
  <si>
    <t>MARIA DE JESUS TARRIO DE SALAS</t>
  </si>
  <si>
    <t>GLORIA ROSA BRACHO DE ARIAS</t>
  </si>
  <si>
    <t>DUSTIN MARTINEZ MORA</t>
  </si>
  <si>
    <t>ADRIANA ELIZABETH SANCHEZ FONSECA</t>
  </si>
  <si>
    <t>CARMEN YABMILEY PÉREZ</t>
  </si>
  <si>
    <t>ANA MARILÍN BELLO HURTADO</t>
  </si>
  <si>
    <t>DANIELLA AUXILIADORA VENTURA LUGO</t>
  </si>
  <si>
    <t>MARIA MERITU BLANCO</t>
  </si>
  <si>
    <t>ZUNILDA DIAZ</t>
  </si>
  <si>
    <t>ANTONIO JOSE MARTINEZ RAMIREZ</t>
  </si>
  <si>
    <t>XIOMARA  TERESA ALVARADO RAMIREZ</t>
  </si>
  <si>
    <t>FRANCISCO JOSE URBANO MEDINA</t>
  </si>
  <si>
    <t>JOSE ANTONIO ARAPE MELENDEZ</t>
  </si>
  <si>
    <t>RAQUEL NATALY ZURITA ZERPA</t>
  </si>
  <si>
    <t xml:space="preserve"> NANCY JOSEFINA ESPAÑA VILLARROEL</t>
  </si>
  <si>
    <t>JOEL ALBERTO MARQUEZ LOPEZ</t>
  </si>
  <si>
    <t>KLENIS LUIS BRITO RONDON</t>
  </si>
  <si>
    <t>ELISA CAROLINA MILLAN FERNANDEZ</t>
  </si>
  <si>
    <t>KELVIN JOSE NATERA ARREAZA</t>
  </si>
  <si>
    <t>LINO ALBERTO CASTRO GONZALEZ</t>
  </si>
  <si>
    <t>ANA DE LOURDES MOTA DE RODRIGUEZ</t>
  </si>
  <si>
    <t>MANUEL VICENTE MEDINA</t>
  </si>
  <si>
    <t>YADIRA DEL CARMEN QUINTANA ZAPATA</t>
  </si>
  <si>
    <t>YINET JOSE ALCALA SANTAELLA</t>
  </si>
  <si>
    <t>PERFECTO ANTONIO BRICENO</t>
  </si>
  <si>
    <t>JOSE SALVADOR FARIAS MARTINEZ</t>
  </si>
  <si>
    <t>MARBEC  BEATRIZ UZCATEGUI MONTILLA</t>
  </si>
  <si>
    <t>MARÍA ESTHER CARÍAS RODRÍGUEZ</t>
  </si>
  <si>
    <t>ASDRÚBAL ANTONIO MARTÍNEZ</t>
  </si>
  <si>
    <t>DULIA YULITZA VILLANUEVA APONTE</t>
  </si>
  <si>
    <t>GERMAN ORLANDO OVALLES ROMERO</t>
  </si>
  <si>
    <t xml:space="preserve"> JOSÉ DAVID COLMENAREZ BRACAMONTE</t>
  </si>
  <si>
    <t>CARMEN ELINA ARAQUE DE RAMIREZ</t>
  </si>
  <si>
    <t>DORIS  MARIBEL CASTELETTI  AVENDAÑO</t>
  </si>
  <si>
    <t>RAMON ERASMO PADRON SEVILLA</t>
  </si>
  <si>
    <t>ANTONIO JOSE MANZELLA GODELIETT</t>
  </si>
  <si>
    <t>DAISYS MARIA SALAZAR</t>
  </si>
  <si>
    <t>FERNANDO JOSE RODRIGUEZ GUTIERREZ</t>
  </si>
  <si>
    <t>13/02/1967</t>
  </si>
  <si>
    <t>OTILIO JOSE CARVAJAL ORTIZ</t>
  </si>
  <si>
    <t>HUMBERTO CHELY VASQUEZ FARIÑAS</t>
  </si>
  <si>
    <t>14/05/1967</t>
  </si>
  <si>
    <t>EUGENIO RAFAEL VILLALBA FERNANDEZ</t>
  </si>
  <si>
    <t>NELSON JOSE LISTA RIVAS</t>
  </si>
  <si>
    <t>19/12/1972</t>
  </si>
  <si>
    <t>JOSE DAVID PALACIOS VELAZQUEZ</t>
  </si>
  <si>
    <t>25/06/1984</t>
  </si>
  <si>
    <t>JANETT MARGARITA FUENTES CONTRERAS</t>
  </si>
  <si>
    <t>ELLITZA DEL CARMEN RAMOS VELASQUEZ</t>
  </si>
  <si>
    <t>DEISY MAGDALENA DELGADO DE MEDINA</t>
  </si>
  <si>
    <t>YARELIS DEL VALLE QUIJADA JIMENEZ</t>
  </si>
  <si>
    <t>CARLOS RENATO ALCALA LIRA</t>
  </si>
  <si>
    <t>ADELAIDE FRANCISCA MEDINA ROSAS</t>
  </si>
  <si>
    <t>SAGRARIO DEL VALLE ROJAS  CEDENO</t>
  </si>
  <si>
    <t>JASMIN DEL VALLE TAMICHE MARQUEZ</t>
  </si>
  <si>
    <t>ANA MARGARITA DELGADO NINO</t>
  </si>
  <si>
    <t>YUMELYS DEL CARMEN GUZMAN PENALVER</t>
  </si>
  <si>
    <t>ZUHEIDY MARTINEZ FLORES</t>
  </si>
  <si>
    <t>DELIS VICTORIA LOZADA GONZALEZ</t>
  </si>
  <si>
    <t>SOSYMARI JESUS ACOSTA ROMERO</t>
  </si>
  <si>
    <t>LUIS DEL VALLE MANRIQUE MARCANO</t>
  </si>
  <si>
    <t xml:space="preserve"> GENNY GENOVEVA MARTINEZ DE ACOSTA</t>
  </si>
  <si>
    <t xml:space="preserve"> LUZ MARIA FAJARDO LAYA</t>
  </si>
  <si>
    <t xml:space="preserve"> MARISELA DEL VALLE DURAN DE MORENO </t>
  </si>
  <si>
    <t xml:space="preserve"> CARLOS LUIS PARES RODRIGUEZ</t>
  </si>
  <si>
    <t xml:space="preserve">MARIBEL DEL VALLE FERNANDEZ </t>
  </si>
  <si>
    <t>SOLANGEL COROMOTO VELASQUEZ MAURERA</t>
  </si>
  <si>
    <t xml:space="preserve"> EGLIS LILIANA PADRON SALAZAR</t>
  </si>
  <si>
    <t xml:space="preserve">DAYANARA DEL CARMEN SUAREZ </t>
  </si>
  <si>
    <t>DAILIRIS DAISY FERNANDEZ SOTILLO</t>
  </si>
  <si>
    <t>LEYDIS TERESA ZACARIAS FARRERA</t>
  </si>
  <si>
    <t>MARIA YSABEL RAMIREZ GRANADOS</t>
  </si>
  <si>
    <t>MARTIN JESUS ALCALA ABREU</t>
  </si>
  <si>
    <t>YULIET NAYARETH FARIAS ROJAS</t>
  </si>
  <si>
    <t>LUIS DEL VALLE CARRENO GONZALEZ</t>
  </si>
  <si>
    <t>CARMEN SOBELLA SANCHEZ DE DOMINGUEZ</t>
  </si>
  <si>
    <t>CIELO YURAIMA CARRION DE LORETO</t>
  </si>
  <si>
    <t>MARIA ANGELICA SALAZAR GARCIA</t>
  </si>
  <si>
    <t>EDGAR FRANCISCO DOMINGUEZ MOLINA</t>
  </si>
  <si>
    <t>MIRDE SOBEIDA CAMPOS</t>
  </si>
  <si>
    <t xml:space="preserve"> MARIELA CONCEPCION SOLORZANO GUZMAN</t>
  </si>
  <si>
    <t>LUIS JOSE RODRIGUEZ MILLAN</t>
  </si>
  <si>
    <t>ENEIDA MINERVA LORONO DE HERNANDEZ</t>
  </si>
  <si>
    <t>NANCY AMERICA SOLIS</t>
  </si>
  <si>
    <t>HOMEL JOSE ASTUDILLO VELAZQUEZ</t>
  </si>
  <si>
    <t>22/0171964</t>
  </si>
  <si>
    <t>IVONNE CAROLINA  PEREZ</t>
  </si>
  <si>
    <t>JOSE  LUIS  LACRUZ</t>
  </si>
  <si>
    <t>ALEXIS RAMON CADENAS</t>
  </si>
  <si>
    <t>RITA DEL CARMEN TERAN VELASQUEZ</t>
  </si>
  <si>
    <t>2/8/1965</t>
  </si>
  <si>
    <t>JONAS DANIEL LOPEZ SUAREZ</t>
  </si>
  <si>
    <t>16/01/1983</t>
  </si>
  <si>
    <t>CESAR ENRIQUE MOLINA DELGADO</t>
  </si>
  <si>
    <t>MARIO PACHECO SOLORZANO</t>
  </si>
  <si>
    <t>CARMEN YUMELIS MEDINA SANCHEZ</t>
  </si>
  <si>
    <t>JHOAN FRANCISCO MARIN ZAMBRANO</t>
  </si>
  <si>
    <t>MICHAEL ALEXANDER PADILLA DÍAZ</t>
  </si>
  <si>
    <t>MIGUEL ANGEL RIVAS RODRIGUEZ</t>
  </si>
  <si>
    <t xml:space="preserve">YONY JOSE BETANCOURT GUEVERA </t>
  </si>
  <si>
    <t>JOSE LUIS GIL DOS SANTOS</t>
  </si>
  <si>
    <t>EDUARDO E. GÓMEZ LINARES</t>
  </si>
  <si>
    <t>PATRICIA QUIJADA EVANS</t>
  </si>
  <si>
    <t>RICHARD ERNESTO RIVERA MARQUEZ</t>
  </si>
  <si>
    <t>EDDY JOSE PIRELA GONZALEZ</t>
  </si>
  <si>
    <t>CARMEN ALICIA ARIAS DE GUERRERO</t>
  </si>
  <si>
    <t>YOLANDA QUERALES</t>
  </si>
  <si>
    <t>CARMEN HURTADO MALDONADO</t>
  </si>
  <si>
    <t>v</t>
  </si>
  <si>
    <t>RUBEN EDUARDO SANCHEZ PARADA</t>
  </si>
  <si>
    <t>ELIZABETH CAMACHO</t>
  </si>
  <si>
    <t>WILSON CERMEÑO</t>
  </si>
  <si>
    <t>MARIVIS GAZCON BRITO</t>
  </si>
  <si>
    <t>NORNARCY MARINA PASTERNAK CRUZ</t>
  </si>
  <si>
    <t>WLADIMIR OMAR PÉREZ</t>
  </si>
  <si>
    <t>ELIZABETH YAZENKA WELMAN RIVERO</t>
  </si>
  <si>
    <t>MARÍA ANTONIA FLEITAS GAMARRA</t>
  </si>
  <si>
    <t>YHOEXY LILIBETH BOLÍVAR TORREALBA</t>
  </si>
  <si>
    <t>CARLOS LONGA LLAMOZAS</t>
  </si>
  <si>
    <t>BELKYS SANTANA DE VASQUEZ</t>
  </si>
  <si>
    <t>LAURA CARRO RODRIGUEZ</t>
  </si>
  <si>
    <t>OMARYS GUARIROPA AZUAJE</t>
  </si>
  <si>
    <t>YENDRI LOPEZ PINEDA</t>
  </si>
  <si>
    <t>CARLOS NESTOR LONGA</t>
  </si>
  <si>
    <t>KELLY LUNA</t>
  </si>
  <si>
    <t>MARIANNY DÍAZ</t>
  </si>
  <si>
    <t>ABELARDO ROBLES GASCON</t>
  </si>
  <si>
    <t>AGEMAR COROMOTO SILVA GÒMEZ</t>
  </si>
  <si>
    <t>YSAURA MARIA ABREU DE ALCALA</t>
  </si>
  <si>
    <t>LUIS CESAR CAMINO ESPINOZA</t>
  </si>
  <si>
    <t>JOSE ANIBAL GARCIA RICO</t>
  </si>
  <si>
    <t>MARIELA DE LOURDES MONTEVERDE GRUBER</t>
  </si>
  <si>
    <t xml:space="preserve"> ELSYMAR JOSEFINA ORTIZ MAITA</t>
  </si>
  <si>
    <t>SULMY ZULY GONZALEZ HERNANDEZ</t>
  </si>
  <si>
    <t>BAUDILIO ANIBAL ROMERO</t>
  </si>
  <si>
    <t xml:space="preserve">YISNARA LISBENIA GUERRA </t>
  </si>
  <si>
    <t>ARMANDO RAFAEL MARIN MARCANO</t>
  </si>
  <si>
    <t>19/01/1949</t>
  </si>
  <si>
    <t>MIGUEL ANGEL MARIN RUIZ</t>
  </si>
  <si>
    <t>RAMON BAUTISTA VILLALBA CORDOVA</t>
  </si>
  <si>
    <t>30/03/1966</t>
  </si>
  <si>
    <t>JAIRO EDUARDO PINTO</t>
  </si>
  <si>
    <t>MARLENE GONZALEZ PARADA</t>
  </si>
  <si>
    <t>LESLIE PAEZ HERNANDEZ</t>
  </si>
  <si>
    <t>NINOZKA GUILLEN VALDEZ</t>
  </si>
  <si>
    <t>CARLOS MANUEL BRICENO CADENAS</t>
  </si>
  <si>
    <t>14/09/1970</t>
  </si>
  <si>
    <t>MARLENE COROMOTO BRAVO</t>
  </si>
  <si>
    <t>SANDRA CAROLINA PÉREZ MENDOZA</t>
  </si>
  <si>
    <t>JOSE JOEL RODRIGUEZ DUARTE</t>
  </si>
  <si>
    <t>WILMER JOSE AZUAJE</t>
  </si>
  <si>
    <t>ELBA ROCELIS MONTILLA FARFAN</t>
  </si>
  <si>
    <t>RAFAEL  ANTONIO HERNANDEZ CEDENO</t>
  </si>
  <si>
    <t>ALIDA TERESA SILVA INFANTE</t>
  </si>
  <si>
    <t>DOLLYS JOSEFINA RODRIGUEZ ILARRAZA</t>
  </si>
  <si>
    <t>FRANK JOSE GUERRA EREIRA</t>
  </si>
  <si>
    <t>YOLEXYS EUGENIA RODRIGUEZ MARTINEZ</t>
  </si>
  <si>
    <t>EFREN RAFAEL MANRIQUE ROBERTO</t>
  </si>
  <si>
    <t>JOEL JOSE VERA REINA</t>
  </si>
  <si>
    <t>RONALD ALFRED MASON HALLAL</t>
  </si>
  <si>
    <t xml:space="preserve">ERISMAR CAROLINA RAMOS SIFONTES </t>
  </si>
  <si>
    <t>FRANCIS EDDALYS ZAMBRANO JIMENEZ</t>
  </si>
  <si>
    <t>MARYCELLA ANDREINA VERA GOMEZ</t>
  </si>
  <si>
    <t>JESSILITH ROSELIS FERNANDEZ RUIZ</t>
  </si>
  <si>
    <t>MARIA DE LOS ANGELES LORONO SILVA</t>
  </si>
  <si>
    <t>ODAIZA JEANETTE GALLARDO FRANCO</t>
  </si>
  <si>
    <t xml:space="preserve">WUILBER RAMON MARZAL </t>
  </si>
  <si>
    <t>MARIO MANDALENO CAMPOS</t>
  </si>
  <si>
    <t xml:space="preserve">EDUNIA ESMERALDA DA COSTA WILLIAMS </t>
  </si>
  <si>
    <t>16/061970</t>
  </si>
  <si>
    <t xml:space="preserve">JEAN CARLOS RODRIGUEZ PINTO </t>
  </si>
  <si>
    <t>YADID FRANCISCA RAMIREZ DE RUVOLO</t>
  </si>
  <si>
    <t>NORMAN  JOSE BENITEZ MORILLO</t>
  </si>
  <si>
    <t xml:space="preserve"> YAMINY JOSEFINA  SANCHEZ</t>
  </si>
  <si>
    <t>MARTIN ALEJANDRO OMAÑA PEREZ</t>
  </si>
  <si>
    <t xml:space="preserve">ODALIS JOSEFINA PRADO MUÑOZ </t>
  </si>
  <si>
    <t>ARMANDO ALFREDO BRACHO ROMERO</t>
  </si>
  <si>
    <t>JHOLYAM DE JESUS DIAZ CUBAS</t>
  </si>
  <si>
    <t>ALFREDO JOSE COVA PEDROZA</t>
  </si>
  <si>
    <t>30/09/1959</t>
  </si>
  <si>
    <t>JOSE ANTONIO MALAVE CORREA</t>
  </si>
  <si>
    <t>19/08/1972</t>
  </si>
  <si>
    <t>YFRAIN JOSE GAZCON RAMIREZ</t>
  </si>
  <si>
    <t>FREDDY RAFAEL GOMEZ</t>
  </si>
  <si>
    <t xml:space="preserve">JULIO VICENTE RODRIGUEZ </t>
  </si>
  <si>
    <t>YORNIS ANTONIO LUCES RAMIREZ</t>
  </si>
  <si>
    <t>LEILIS  RODRIGUEZ MONROY</t>
  </si>
  <si>
    <t>LISBETH JOSEFINA FLORES SILVA</t>
  </si>
  <si>
    <t>ANABEL MARIA CENTENO HENRIQUEZ</t>
  </si>
  <si>
    <t>LEIVIS JESUS RONDON</t>
  </si>
  <si>
    <t>WILMEN ALBERTO, GOMEZ CORREA</t>
  </si>
  <si>
    <t>NANCY JOFENINA MONSERRATTE DE AGUIRRE</t>
  </si>
  <si>
    <t>YANET JOSEFINA OCHOA LEAL</t>
  </si>
  <si>
    <t>OVIDIO ANTONIO MONTILLA TORRES</t>
  </si>
  <si>
    <t>13/09/1992</t>
  </si>
  <si>
    <t>MARIA EUGENIA  PACHECO</t>
  </si>
  <si>
    <t>MANUEL MARRERO MONTES</t>
  </si>
  <si>
    <t>IRMA SOFIA CEDENO</t>
  </si>
  <si>
    <t>ANA TERESA RUIZ DE ALZOLAY</t>
  </si>
  <si>
    <t>MARIA DE LOS ANGELES CANALES HERNANDEZ</t>
  </si>
  <si>
    <t>YOLANDA NAYIBER ALFONZO MARQUEZ</t>
  </si>
  <si>
    <t>ALEJANDRA CAROLINA URBANO BONIA</t>
  </si>
  <si>
    <t>ENRIQUE JOSE CHACARE PARRA</t>
  </si>
  <si>
    <t>ORQUIDEA COROMOTO ALIZO GUERRERO</t>
  </si>
  <si>
    <t>RONALD RENE RUIZ RODRIGUEZ</t>
  </si>
  <si>
    <t>YUBILI DEL CARMEN PEREZ VAZQUEZ</t>
  </si>
  <si>
    <t>DAYANDRIS ALIANA RODRIGUEZ URREA</t>
  </si>
  <si>
    <t>UVENSA MUÑOZ TORREALBA</t>
  </si>
  <si>
    <t>ANA YUSMIN RODRIGUEZ GIL</t>
  </si>
  <si>
    <t xml:space="preserve">KAMI YARAVI RODRIGUEZ DE PETROCELLI </t>
  </si>
  <si>
    <t xml:space="preserve"> YADITZA DEL VALLE RODRÍGUEZ RODRÍGUEZ</t>
  </si>
  <si>
    <t xml:space="preserve">EGLYS VERACIERTA AZACON </t>
  </si>
  <si>
    <t>MARBELIS DE LOURDES ARCILA FARRERA</t>
  </si>
  <si>
    <t>GABRIEL JOSE RONDON GUARAMATA</t>
  </si>
  <si>
    <t xml:space="preserve">ISABEL TERESA ROSAL DE GOMEZ </t>
  </si>
  <si>
    <t>LISBEHT PASTORA GUTIERREZ  DE MONAGAS</t>
  </si>
  <si>
    <t>DENNY RAMON LOPEZ RAMIREZ</t>
  </si>
  <si>
    <t xml:space="preserve">DOUGLAS JOSE QUIJADA LOPEZ </t>
  </si>
  <si>
    <t>SHIRLEY CAROLINA PINO SILANO</t>
  </si>
  <si>
    <t>KATERIN J PAREJO MEDINA</t>
  </si>
  <si>
    <t>JESUS EGBERTO ESPINOZA  VALERO</t>
  </si>
  <si>
    <t>TIBAIRE DEL CARMEN GUZMAN BLANCO</t>
  </si>
  <si>
    <t>YRENE LOVERA HERRERA</t>
  </si>
  <si>
    <t>SUSAN CADAVID ZAPATA</t>
  </si>
  <si>
    <t xml:space="preserve">MARIA FERNANDA CURVELO </t>
  </si>
  <si>
    <t>LUIS ALFREDO PENA PINTO</t>
  </si>
  <si>
    <t>VICTOR JOSE COVA LOPEZ</t>
  </si>
  <si>
    <t xml:space="preserve">MANUEL ALEJANDRO RUIZ MEDINA </t>
  </si>
  <si>
    <t xml:space="preserve">TULIO MIGUEL REALES HAYOS </t>
  </si>
  <si>
    <t>ESTEFANI DE LOS A. CANTALINI A</t>
  </si>
  <si>
    <t xml:space="preserve">SENORIA DEL VALLE RAMOS </t>
  </si>
  <si>
    <t>ARIANNY JESUS ROQUEZ QUIJADA</t>
  </si>
  <si>
    <t>NATHALY DEL VALLE MERCADO TORO</t>
  </si>
  <si>
    <t>NELLY ESPERANZA MALDONADO OSORIO</t>
  </si>
  <si>
    <t>MILAGROS DEL VALLE ARAUJO BARRIOS</t>
  </si>
  <si>
    <t>JESUS ALFREDO ORTEGA NAVA</t>
  </si>
  <si>
    <t>MARIA DE LOS ANGELES FERREIRA GUERRERO</t>
  </si>
  <si>
    <t>NANCY MARIA LEON</t>
  </si>
  <si>
    <t>VISLERY JOSEFINA LANZ DE MEDINA</t>
  </si>
  <si>
    <t xml:space="preserve">ANALBERT COROMOTO MARIN GONZALEZ </t>
  </si>
  <si>
    <t>MARÍA VIRGINA BARBOZA</t>
  </si>
  <si>
    <t xml:space="preserve">MARLENE  DEL VALLE CALDERAS </t>
  </si>
  <si>
    <t>JESYMAR QUINTERO GUTIERREZ</t>
  </si>
  <si>
    <t>ELVIRA JOSEFINA VELAZQUEZ ZURITA</t>
  </si>
  <si>
    <t>NORBIS JOSEFINA VILERA MAURERA</t>
  </si>
  <si>
    <t xml:space="preserve">YSABEL CRISTINA PRIETO TABATA </t>
  </si>
  <si>
    <t>GREGORIO JOSE NAVARRO LINARES</t>
  </si>
  <si>
    <t>MARINA JOSEFINA RIVERO JARAMILLO</t>
  </si>
  <si>
    <t>ARNELYS LILIANA PUERTA ORIACH</t>
  </si>
  <si>
    <t>RANDY JOSE CHAURAN MARQUEZ</t>
  </si>
  <si>
    <t>JESUS RAFAEL TARACHE FEMAYOR</t>
  </si>
  <si>
    <t>GREYLYS DEL VALLE  DASILVA NAVAS</t>
  </si>
  <si>
    <t>MARGOT CAROLINA BARBOZA GUILLEN</t>
  </si>
  <si>
    <t>LUIS HERNANDEZ</t>
  </si>
  <si>
    <t>BEATRIZ CECILIA MEJIAS MIJARES</t>
  </si>
  <si>
    <t xml:space="preserve">ORIANNYS ISILUC JORDAN PEREZ </t>
  </si>
  <si>
    <t>MICHELLE CLARET GONZALEZ GONZALEZ</t>
  </si>
  <si>
    <t>IRENE DEL VALLE TAMOY TAMOY</t>
  </si>
  <si>
    <t xml:space="preserve">YARIS  AURI ASTUDILLO MALPICA </t>
  </si>
  <si>
    <t xml:space="preserve">JOSMAX  JAVIER DAVILA  ASCANIO </t>
  </si>
  <si>
    <t>LUZ KARINA PEREZ TOVAR</t>
  </si>
  <si>
    <t>ANTONIO JOSE MARRERO SIMOZA</t>
  </si>
  <si>
    <t>PETRA DEL VALLE CARDONA DE VELASQUEZ</t>
  </si>
  <si>
    <t>WILLIAN DEL VALLE ROSAS TILLERO</t>
  </si>
  <si>
    <t>ZURIMA ALAYON</t>
  </si>
  <si>
    <t xml:space="preserve"> DAYCY BEATRIZ FERNANDEZ FRANQUIZ</t>
  </si>
  <si>
    <t>NAIKA ROSA OLIVEROS RIVAS</t>
  </si>
  <si>
    <t>YUMARI YELICSA LÓPEZ LÓPEZ</t>
  </si>
  <si>
    <t xml:space="preserve">YRAMY DEL CARMEN HERNANDEZ AQUINO </t>
  </si>
  <si>
    <t>LILIANA DEL CARMEN PÉREZ DÍAZ</t>
  </si>
  <si>
    <t>MARIA LA CRUZ MONTILLA DE VALERO</t>
  </si>
  <si>
    <t>ANA VIRGINIA  GIL  TERAN</t>
  </si>
  <si>
    <t>YOSCARINA PRADA  ARAUJO</t>
  </si>
  <si>
    <t>JOSE GREGORIO DELGADO SALAS</t>
  </si>
  <si>
    <t>JOSE GREGORIO PEDRAZA PARAMO</t>
  </si>
  <si>
    <t>FREDDY  ALEXANDER SEGOVIA SAEZ</t>
  </si>
  <si>
    <t>LORENA COROMOTO MENDEZ GUILLEN</t>
  </si>
  <si>
    <t>14/08/1974</t>
  </si>
  <si>
    <t>GLORIA MARLENE TOLEDO</t>
  </si>
  <si>
    <t>28/02/1957</t>
  </si>
  <si>
    <t>ANTONIO MIGUEL PEÑA TINEO</t>
  </si>
  <si>
    <t>YOLANDA FLOREZ VEGA</t>
  </si>
  <si>
    <t>26/09/1979</t>
  </si>
  <si>
    <t>MARLYN ELIZABETH RIVERA PINEDA</t>
  </si>
  <si>
    <t>18/12/1981</t>
  </si>
  <si>
    <t>ANA AUXILIADORA BARRIENTOS</t>
  </si>
  <si>
    <t>YANIRA JOSEFINA LA ROSA DE KRONEY</t>
  </si>
  <si>
    <t>JOSE RAFAEL PALERMO REQUENA</t>
  </si>
  <si>
    <t>NETHJA JOSEFINA ZURITA BOLIVAR</t>
  </si>
  <si>
    <t>ERICK ALBERTO CORDERO MARTINEZ</t>
  </si>
  <si>
    <t>YULKARYS GABRIELA MEDINA EVANS</t>
  </si>
  <si>
    <t>YAJAIRA COROMOTO RODRIGUEZ BLONDELL</t>
  </si>
  <si>
    <t>MARIA EUGENIA OTERO</t>
  </si>
  <si>
    <t>MIGUEL CECILIO SAUD SAUD</t>
  </si>
  <si>
    <t>ANAYS MERCEDES MARCANO RONDÓN</t>
  </si>
  <si>
    <t>ANTONIO JOSE GARCIA VASQUEZ</t>
  </si>
  <si>
    <t>26/03/1983</t>
  </si>
  <si>
    <t>FRANCISCO STEVEN PIÑANGO CASTILLO</t>
  </si>
  <si>
    <t>24/10/1985</t>
  </si>
  <si>
    <t>YADIRA FLORES GARCIA</t>
  </si>
  <si>
    <t>ELIZABETH MORAMAY CASTILLO RAMIREZ</t>
  </si>
  <si>
    <t>ZULDELIA DEL VALLE ZARAGOZA FARFAN</t>
  </si>
  <si>
    <t>DOMINGA SANTIAGO CAMACHO</t>
  </si>
  <si>
    <t>CIRAYNE GUACARAN FERNANDEZ</t>
  </si>
  <si>
    <t>HAYDEE BEATRIZ PUENTES VALERO</t>
  </si>
  <si>
    <t>JOANNA AURORA MARQUEZ MARQUEZ</t>
  </si>
  <si>
    <t>OSCAR JOSE SALAZAR FIGUERA</t>
  </si>
  <si>
    <t>ANDRI GONZALEZ GALARRAGA</t>
  </si>
  <si>
    <t>LENICIA HERNANDEZ GUEVARA</t>
  </si>
  <si>
    <t>YUSBEY GONZALEZ ROMERO</t>
  </si>
  <si>
    <t>FRANK JOSE MONTANO CARRERA</t>
  </si>
  <si>
    <t>JOSE SUAREZ FERNANDEZ</t>
  </si>
  <si>
    <t>MARIA LOURDES ELIETT CARRILLO</t>
  </si>
  <si>
    <t>ROSANNI JOSEFINA CEDENO URQUIA</t>
  </si>
  <si>
    <t>YUMIRSE CELESTINA MORENO RODRIGUEZ</t>
  </si>
  <si>
    <t>YANNELYS DEL VALLE CARABALLO</t>
  </si>
  <si>
    <t>MARGARET EMELIN NAVA PUENTE</t>
  </si>
  <si>
    <t>JUAN ERNESTO TENIAS GUEVARA</t>
  </si>
  <si>
    <t>YRIS MARINA BARRIOS HERNANDEZ</t>
  </si>
  <si>
    <t>YUDENNIS DEL VALLES RAMIREZ COTUA</t>
  </si>
  <si>
    <t>EMELY KAROLINA SOSA GONZALEZ</t>
  </si>
  <si>
    <t>YSABEL TERESA RODRIGUEZ DE PULIDO</t>
  </si>
  <si>
    <t>ALEXIS REINALDO BLANCO DIAZ</t>
  </si>
  <si>
    <t>DUVAL ARMANDO MENDEZ GOMEZ</t>
  </si>
  <si>
    <t>LEONOR MARIA SALAS SERRANO</t>
  </si>
  <si>
    <t>JENNY HAIDEE LUGO IBARRA</t>
  </si>
  <si>
    <t xml:space="preserve">CARMEN ELIZABETH PEREZ FIGUEROA </t>
  </si>
  <si>
    <t>YORLLERIN EDITH PAREDES ARAQUE</t>
  </si>
  <si>
    <t>KARLA ALEJANDRA TINOCO AVILA</t>
  </si>
  <si>
    <t>JENNY MARGARITA ORTIZ PEREZ</t>
  </si>
  <si>
    <t>LUREMIS ANDREINA ESCALONA GUTIERREZ</t>
  </si>
  <si>
    <t>JESUS ALBERTO  CARMONA</t>
  </si>
  <si>
    <t>ELENA YSTANIA CARRILLO LAYA</t>
  </si>
  <si>
    <t>YORMAN ARTURO PONCE CORREA</t>
  </si>
  <si>
    <t>YARITZA RAFAELA GARCIA SAAVEDRA</t>
  </si>
  <si>
    <t>HENRY  ALBERTO ABREU GARCIA</t>
  </si>
  <si>
    <t>OLGA MARGARITA LEON SILVA</t>
  </si>
  <si>
    <t>ERWIN JOSE RODRIGUEZ MEJIAS</t>
  </si>
  <si>
    <t>CLEIDY CAROLINA MELENDEZ RUIZ</t>
  </si>
  <si>
    <t>MARIA PASCUALINA DEL CARMEN TORRES PIMENTEL</t>
  </si>
  <si>
    <t>XIOMARA ZULAY CAMPOS DE YRAUSQUIN</t>
  </si>
  <si>
    <t>01/03/0961</t>
  </si>
  <si>
    <t>MARLENE DEL VALLELUIGI DE REQUENA</t>
  </si>
  <si>
    <t>JAIRO DAVID LIPEZ PARRA</t>
  </si>
  <si>
    <t>YUDITH COROMOTO CORDERO PERDOMO</t>
  </si>
  <si>
    <t xml:space="preserve"> JHON FELKIN GUERRERO AROCHA</t>
  </si>
  <si>
    <t>ALBERTO ALEXANDER MENDOZA ESCOBAR</t>
  </si>
  <si>
    <t>YULIANA YAQUILENE ROJAS PEREZ</t>
  </si>
  <si>
    <t>JOSE  PEREZ  ROSALES</t>
  </si>
  <si>
    <t>JESUS ARGENIS BRICENO</t>
  </si>
  <si>
    <t>JOSE EDUARDO NUNEZ</t>
  </si>
  <si>
    <t>NELSON JAVIER BLANCO</t>
  </si>
  <si>
    <t>OFERTA ACADEMICA</t>
  </si>
  <si>
    <t xml:space="preserve">PERSONAL EN NOMINA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</si>
</sst>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b/>
      <sz val="16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/>
      <sz val="22"/>
      <color rgb="FF000000"/>
      <name val="Arial Narrow"/>
      <family val="2"/>
      <charset val="1"/>
    </font>
    <font>
      <b/>
      <sz val="22"/>
      <color rgb="FFFF0000"/>
      <name val="Arial Narrow"/>
      <family val="2"/>
      <charset val="1"/>
    </font>
    <font>
      <b/>
      <sz val="20"/>
      <color rgb="FF000000"/>
      <name val="Arial Narrow"/>
      <family val="2"/>
      <charset val="1"/>
    </font>
    <font>
      <b/>
      <sz val="12"/>
      <color rgb="FF000000"/>
      <name val="Arial Narrow"/>
      <family val="2"/>
      <charset val="1"/>
    </font>
    <font>
      <b/>
      <sz val="11"/>
      <color rgb="FF000000"/>
      <name val="Arial Narrow"/>
      <family val="2"/>
      <charset val="1"/>
    </font>
    <font>
      <sz val="15"/>
      <color rgb="FF000000"/>
      <name val="Arial Narrow"/>
      <family val="2"/>
      <charset val="1"/>
    </font>
    <font>
      <b/>
      <sz val="15"/>
      <color rgb="FF000000"/>
      <name val="Arial Narrow"/>
      <family val="2"/>
      <charset val="1"/>
    </font>
    <font>
      <b/>
      <sz val="14"/>
      <color rgb="FF000000"/>
      <name val="Arial Narrow"/>
      <family val="2"/>
      <charset val="1"/>
    </font>
    <font>
      <sz val="16"/>
      <color rgb="FF000000"/>
      <name val="Arial Narrow"/>
      <family val="2"/>
      <charset val="1"/>
    </font>
    <font>
      <sz val="16"/>
      <color rgb="FF000000"/>
      <name val="Calibri"/>
      <family val="2"/>
      <charset val="1"/>
    </font>
    <font>
      <b/>
      <sz val="16"/>
      <color rgb="FF003366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4"/>
      <color rgb="FF000000"/>
      <name val="Bookman Old Style"/>
      <family val="1"/>
      <charset val="1"/>
    </font>
    <font>
      <b/>
      <sz val="12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sz val="10"/>
      <color rgb="FF000000"/>
      <name val="Comic Sans MS"/>
      <family val="4"/>
      <charset val="1"/>
    </font>
    <font>
      <b/>
      <sz val="16"/>
      <color rgb="FF000000"/>
      <name val="Comic Sans MS"/>
      <family val="4"/>
      <charset val="1"/>
    </font>
    <font>
      <b/>
      <sz val="18"/>
      <color rgb="FF000000"/>
      <name val="Calibri"/>
      <family val="2"/>
      <charset val="1"/>
    </font>
    <font>
      <b/>
      <sz val="18"/>
      <color rgb="FF000000"/>
      <name val="Bookman Old Style"/>
      <family val="1"/>
      <charset val="1"/>
    </font>
    <font>
      <b/>
      <sz val="16"/>
      <color rgb="FF003366"/>
      <name val="Bookman Old Style"/>
      <family val="1"/>
      <charset val="1"/>
    </font>
    <font>
      <b/>
      <sz val="14"/>
      <color rgb="FF333399"/>
      <name val="Bookman Old Style"/>
      <family val="1"/>
      <charset val="1"/>
    </font>
    <font>
      <sz val="16"/>
      <color rgb="FF003366"/>
      <name val="Calibri"/>
      <family val="2"/>
      <charset val="1"/>
    </font>
    <font>
      <b/>
      <sz val="10"/>
      <color rgb="FF000000"/>
      <name val="Bookman Old Style"/>
      <family val="1"/>
      <charset val="1"/>
    </font>
    <font>
      <b/>
      <sz val="9"/>
      <color rgb="FF000000"/>
      <name val="Bookman Old Style"/>
      <family val="1"/>
      <charset val="1"/>
    </font>
    <font>
      <b/>
      <sz val="8"/>
      <color rgb="FF000000"/>
      <name val="Bookman Old Style"/>
      <family val="1"/>
      <charset val="1"/>
    </font>
    <font>
      <sz val="9"/>
      <color rgb="FF000000"/>
      <name val="Bookman Old Style"/>
      <family val="1"/>
      <charset val="1"/>
    </font>
    <font>
      <b/>
      <sz val="16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8"/>
      <color rgb="FF000000"/>
      <name val="Calibri"/>
      <family val="2"/>
      <charset val="1"/>
    </font>
    <font>
      <sz val="18"/>
      <color rgb="FF000000"/>
      <name val="Bookman Old Style"/>
      <family val="1"/>
      <charset val="1"/>
    </font>
    <font>
      <sz val="11"/>
      <color indexed="8"/>
      <name val="Calibri"/>
    </font>
    <font>
      <sz val="10"/>
      <color indexed="8"/>
      <name val="Arial"/>
    </font>
    <font>
      <b/>
      <sz val="16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00B0F0"/>
        <bgColor rgb="FF00CCCC"/>
      </patternFill>
    </fill>
    <fill>
      <patternFill patternType="solid">
        <fgColor rgb="FF595959"/>
        <bgColor rgb="FF333333"/>
      </patternFill>
    </fill>
    <fill>
      <patternFill patternType="solid">
        <fgColor rgb="FFFFFFFF"/>
        <bgColor rgb="FFDCE6F2"/>
      </patternFill>
    </fill>
    <fill>
      <patternFill patternType="solid">
        <fgColor rgb="FFFFFF99"/>
        <bgColor rgb="FFCCFFCC"/>
      </patternFill>
    </fill>
    <fill>
      <patternFill patternType="solid">
        <fgColor rgb="FF808080"/>
        <bgColor rgb="FF969696"/>
      </patternFill>
    </fill>
    <fill>
      <patternFill patternType="solid">
        <fgColor rgb="FFCCFFFF"/>
        <bgColor rgb="FFCCFFCC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rgb="FFDCE6F2"/>
      </patternFill>
    </fill>
  </fills>
  <borders count="39">
    <border>
      <left/>
      <right/>
      <top/>
      <bottom/>
      <diagonal/>
    </border>
    <border>
      <left style="hair">
        <color rgb="FF1A1A1A"/>
      </left>
      <right style="hair">
        <color rgb="FF1A1A1A"/>
      </right>
      <top style="hair">
        <color rgb="FF1A1A1A"/>
      </top>
      <bottom style="hair">
        <color rgb="FF1A1A1A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/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rgb="FF333333"/>
      </left>
      <right style="hair">
        <color rgb="FF333333"/>
      </right>
      <top style="hair">
        <color rgb="FF333333"/>
      </top>
      <bottom style="hair">
        <color rgb="FF333333"/>
      </bottom>
      <diagonal/>
    </border>
    <border>
      <left style="hair">
        <color rgb="FF333333"/>
      </left>
      <right/>
      <top style="hair">
        <color rgb="FF333333"/>
      </top>
      <bottom style="hair">
        <color rgb="FF333333"/>
      </bottom>
      <diagonal/>
    </border>
    <border>
      <left style="hair">
        <color rgb="FF1A1A1A"/>
      </left>
      <right style="hair">
        <color auto="1"/>
      </right>
      <top style="hair">
        <color rgb="FF1A1A1A"/>
      </top>
      <bottom style="hair">
        <color rgb="FF333333"/>
      </bottom>
      <diagonal/>
    </border>
    <border>
      <left style="hair">
        <color rgb="FF333333"/>
      </left>
      <right style="hair">
        <color rgb="FF333333"/>
      </right>
      <top/>
      <bottom style="hair">
        <color rgb="FF333333"/>
      </bottom>
      <diagonal/>
    </border>
    <border>
      <left style="hair">
        <color rgb="FF333333"/>
      </left>
      <right/>
      <top/>
      <bottom style="hair">
        <color rgb="FF333333"/>
      </bottom>
      <diagonal/>
    </border>
    <border>
      <left style="hair">
        <color rgb="FF1A1A1A"/>
      </left>
      <right style="hair">
        <color rgb="FF1A1A1A"/>
      </right>
      <top style="hair">
        <color rgb="FF333333"/>
      </top>
      <bottom/>
      <diagonal/>
    </border>
    <border>
      <left style="hair">
        <color rgb="FF1A1A1A"/>
      </left>
      <right style="hair">
        <color rgb="FF333333"/>
      </right>
      <top style="hair">
        <color rgb="FF333333"/>
      </top>
      <bottom/>
      <diagonal/>
    </border>
    <border>
      <left/>
      <right style="hair">
        <color rgb="FF333333"/>
      </right>
      <top style="hair">
        <color rgb="FF333333"/>
      </top>
      <bottom style="hair">
        <color rgb="FF333333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0" fontId="34" fillId="0" borderId="0" applyBorder="0" applyProtection="0"/>
    <xf numFmtId="0" fontId="38" fillId="0" borderId="0"/>
    <xf numFmtId="0" fontId="38" fillId="0" borderId="0"/>
  </cellStyleXfs>
  <cellXfs count="163">
    <xf numFmtId="0" fontId="0" fillId="0" borderId="0" xfId="0"/>
    <xf numFmtId="0" fontId="2" fillId="0" borderId="0" xfId="1" applyFont="1" applyBorder="1" applyProtection="1">
      <protection hidden="1"/>
    </xf>
    <xf numFmtId="4" fontId="2" fillId="0" borderId="0" xfId="1" applyNumberFormat="1" applyFont="1" applyBorder="1" applyProtection="1">
      <protection hidden="1"/>
    </xf>
    <xf numFmtId="0" fontId="4" fillId="0" borderId="2" xfId="1" applyFont="1" applyBorder="1" applyAlignment="1" applyProtection="1">
      <alignment horizontal="center" vertical="center" wrapText="1"/>
      <protection hidden="1"/>
    </xf>
    <xf numFmtId="0" fontId="4" fillId="0" borderId="3" xfId="1" applyFont="1" applyBorder="1" applyAlignment="1" applyProtection="1">
      <alignment horizontal="center" vertical="center" wrapText="1"/>
      <protection hidden="1"/>
    </xf>
    <xf numFmtId="0" fontId="2" fillId="0" borderId="2" xfId="1" applyFont="1" applyBorder="1" applyAlignment="1" applyProtection="1">
      <alignment horizontal="left" vertical="center" wrapText="1"/>
      <protection hidden="1"/>
    </xf>
    <xf numFmtId="0" fontId="2" fillId="0" borderId="4" xfId="1" applyFont="1" applyBorder="1" applyAlignment="1" applyProtection="1">
      <alignment vertical="center" wrapText="1"/>
      <protection hidden="1"/>
    </xf>
    <xf numFmtId="0" fontId="4" fillId="0" borderId="0" xfId="1" applyFont="1" applyBorder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0" fontId="10" fillId="0" borderId="9" xfId="0" applyFont="1" applyBorder="1" applyAlignment="1" applyProtection="1">
      <alignment horizontal="center" vertical="center"/>
      <protection hidden="1"/>
    </xf>
    <xf numFmtId="0" fontId="10" fillId="0" borderId="2" xfId="0" applyFont="1" applyBorder="1" applyAlignment="1" applyProtection="1">
      <alignment horizontal="center" vertical="center"/>
      <protection hidden="1"/>
    </xf>
    <xf numFmtId="4" fontId="5" fillId="0" borderId="0" xfId="0" applyNumberFormat="1" applyFont="1" applyProtection="1">
      <protection hidden="1"/>
    </xf>
    <xf numFmtId="0" fontId="11" fillId="0" borderId="0" xfId="0" applyFont="1" applyProtection="1">
      <protection hidden="1"/>
    </xf>
    <xf numFmtId="3" fontId="12" fillId="2" borderId="17" xfId="0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 applyProtection="1">
      <protection hidden="1"/>
    </xf>
    <xf numFmtId="0" fontId="15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17" fillId="0" borderId="0" xfId="0" applyFont="1"/>
    <xf numFmtId="0" fontId="18" fillId="0" borderId="0" xfId="0" applyFont="1" applyAlignment="1">
      <alignment vertical="center"/>
    </xf>
    <xf numFmtId="0" fontId="19" fillId="2" borderId="21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3" fontId="0" fillId="0" borderId="9" xfId="0" applyNumberFormat="1" applyBorder="1" applyAlignment="1">
      <alignment horizontal="center" vertical="center"/>
    </xf>
    <xf numFmtId="3" fontId="0" fillId="6" borderId="9" xfId="0" applyNumberFormat="1" applyFill="1" applyBorder="1" applyAlignment="1">
      <alignment horizontal="center" vertical="center"/>
    </xf>
    <xf numFmtId="39" fontId="0" fillId="0" borderId="10" xfId="0" applyNumberFormat="1" applyBorder="1" applyAlignment="1">
      <alignment vertical="center"/>
    </xf>
    <xf numFmtId="0" fontId="1" fillId="0" borderId="19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 vertical="center"/>
    </xf>
    <xf numFmtId="3" fontId="0" fillId="6" borderId="2" xfId="0" applyNumberFormat="1" applyFill="1" applyBorder="1" applyAlignment="1">
      <alignment horizontal="center" vertical="center"/>
    </xf>
    <xf numFmtId="39" fontId="0" fillId="0" borderId="11" xfId="0" applyNumberFormat="1" applyBorder="1" applyAlignment="1">
      <alignment vertical="center"/>
    </xf>
    <xf numFmtId="0" fontId="1" fillId="0" borderId="20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3" fontId="0" fillId="0" borderId="13" xfId="0" applyNumberFormat="1" applyBorder="1" applyAlignment="1">
      <alignment horizontal="center" vertical="center"/>
    </xf>
    <xf numFmtId="3" fontId="0" fillId="6" borderId="13" xfId="0" applyNumberFormat="1" applyFill="1" applyBorder="1" applyAlignment="1">
      <alignment horizontal="center" vertical="center"/>
    </xf>
    <xf numFmtId="39" fontId="0" fillId="0" borderId="14" xfId="0" applyNumberFormat="1" applyBorder="1" applyAlignment="1">
      <alignment vertical="center"/>
    </xf>
    <xf numFmtId="0" fontId="20" fillId="2" borderId="22" xfId="0" applyFont="1" applyFill="1" applyBorder="1" applyAlignment="1">
      <alignment horizontal="center" vertical="center" wrapText="1"/>
    </xf>
    <xf numFmtId="3" fontId="20" fillId="2" borderId="23" xfId="0" applyNumberFormat="1" applyFont="1" applyFill="1" applyBorder="1" applyAlignment="1">
      <alignment horizontal="center" vertical="center"/>
    </xf>
    <xf numFmtId="3" fontId="20" fillId="2" borderId="24" xfId="0" applyNumberFormat="1" applyFont="1" applyFill="1" applyBorder="1" applyAlignment="1">
      <alignment horizontal="center" vertical="center"/>
    </xf>
    <xf numFmtId="0" fontId="18" fillId="0" borderId="0" xfId="0" applyFont="1"/>
    <xf numFmtId="0" fontId="1" fillId="0" borderId="9" xfId="0" applyFont="1" applyBorder="1" applyAlignment="1">
      <alignment vertical="center"/>
    </xf>
    <xf numFmtId="39" fontId="0" fillId="0" borderId="9" xfId="0" applyNumberFormat="1" applyBorder="1" applyAlignment="1">
      <alignment horizontal="center" vertical="center"/>
    </xf>
    <xf numFmtId="0" fontId="0" fillId="3" borderId="9" xfId="0" applyFill="1" applyBorder="1"/>
    <xf numFmtId="0" fontId="1" fillId="0" borderId="2" xfId="0" applyFont="1" applyBorder="1" applyAlignment="1">
      <alignment vertical="center"/>
    </xf>
    <xf numFmtId="39" fontId="0" fillId="0" borderId="2" xfId="0" applyNumberFormat="1" applyBorder="1" applyAlignment="1">
      <alignment horizontal="center" vertical="center"/>
    </xf>
    <xf numFmtId="0" fontId="0" fillId="3" borderId="2" xfId="0" applyFill="1" applyBorder="1"/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3" fontId="0" fillId="0" borderId="3" xfId="0" applyNumberFormat="1" applyBorder="1" applyAlignment="1">
      <alignment horizontal="center" vertical="center"/>
    </xf>
    <xf numFmtId="0" fontId="0" fillId="3" borderId="3" xfId="0" applyFill="1" applyBorder="1"/>
    <xf numFmtId="39" fontId="0" fillId="0" borderId="3" xfId="0" applyNumberFormat="1" applyBorder="1" applyAlignment="1">
      <alignment horizontal="center" vertical="center"/>
    </xf>
    <xf numFmtId="39" fontId="0" fillId="0" borderId="12" xfId="0" applyNumberForma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0" fillId="3" borderId="13" xfId="0" applyFill="1" applyBorder="1"/>
    <xf numFmtId="39" fontId="0" fillId="0" borderId="13" xfId="0" applyNumberFormat="1" applyBorder="1" applyAlignment="1">
      <alignment horizontal="center" vertical="center"/>
    </xf>
    <xf numFmtId="0" fontId="1" fillId="0" borderId="15" xfId="0" applyFont="1" applyBorder="1" applyAlignment="1">
      <alignment vertical="center"/>
    </xf>
    <xf numFmtId="0" fontId="1" fillId="0" borderId="15" xfId="0" applyFont="1" applyBorder="1" applyAlignment="1">
      <alignment horizontal="center" vertical="center" wrapText="1"/>
    </xf>
    <xf numFmtId="3" fontId="0" fillId="0" borderId="15" xfId="0" applyNumberFormat="1" applyBorder="1" applyAlignment="1">
      <alignment horizontal="center" vertical="center"/>
    </xf>
    <xf numFmtId="39" fontId="0" fillId="0" borderId="15" xfId="0" applyNumberFormat="1" applyBorder="1" applyAlignment="1">
      <alignment horizontal="center" vertical="center"/>
    </xf>
    <xf numFmtId="0" fontId="0" fillId="3" borderId="15" xfId="0" applyFill="1" applyBorder="1"/>
    <xf numFmtId="39" fontId="0" fillId="0" borderId="16" xfId="0" applyNumberFormat="1" applyBorder="1" applyAlignment="1">
      <alignment vertical="center"/>
    </xf>
    <xf numFmtId="0" fontId="0" fillId="0" borderId="0" xfId="0" applyAlignment="1" applyProtection="1">
      <alignment wrapText="1"/>
      <protection locked="0"/>
    </xf>
    <xf numFmtId="0" fontId="0" fillId="0" borderId="0" xfId="0" applyProtection="1">
      <protection locked="0"/>
    </xf>
    <xf numFmtId="0" fontId="21" fillId="0" borderId="0" xfId="0" applyFont="1" applyAlignment="1" applyProtection="1">
      <alignment wrapText="1"/>
      <protection locked="0"/>
    </xf>
    <xf numFmtId="0" fontId="22" fillId="0" borderId="0" xfId="0" applyFont="1" applyAlignment="1" applyProtection="1">
      <alignment vertical="center" wrapText="1"/>
      <protection locked="0"/>
    </xf>
    <xf numFmtId="0" fontId="22" fillId="0" borderId="0" xfId="0" applyFont="1" applyAlignment="1" applyProtection="1">
      <alignment wrapText="1"/>
      <protection locked="0"/>
    </xf>
    <xf numFmtId="0" fontId="24" fillId="0" borderId="0" xfId="0" applyFont="1" applyAlignment="1" applyProtection="1">
      <alignment horizontal="left" wrapText="1"/>
      <protection locked="0"/>
    </xf>
    <xf numFmtId="0" fontId="27" fillId="0" borderId="0" xfId="0" applyFont="1" applyAlignment="1" applyProtection="1">
      <alignment horizontal="center" wrapText="1"/>
      <protection locked="0"/>
    </xf>
    <xf numFmtId="0" fontId="28" fillId="7" borderId="26" xfId="0" applyFont="1" applyFill="1" applyBorder="1" applyAlignment="1" applyProtection="1">
      <alignment horizontal="center" vertical="center" wrapText="1"/>
      <protection locked="0"/>
    </xf>
    <xf numFmtId="0" fontId="28" fillId="5" borderId="29" xfId="0" applyFont="1" applyFill="1" applyBorder="1" applyAlignment="1" applyProtection="1">
      <alignment horizontal="center" vertical="center" wrapText="1"/>
      <protection locked="0"/>
    </xf>
    <xf numFmtId="0" fontId="28" fillId="5" borderId="30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29" fillId="0" borderId="31" xfId="0" applyFont="1" applyBorder="1" applyAlignment="1" applyProtection="1">
      <alignment vertical="center" wrapText="1"/>
      <protection locked="0"/>
    </xf>
    <xf numFmtId="0" fontId="29" fillId="0" borderId="32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3" fontId="0" fillId="0" borderId="26" xfId="0" applyNumberFormat="1" applyBorder="1" applyAlignment="1" applyProtection="1">
      <alignment wrapText="1"/>
      <protection locked="0"/>
    </xf>
    <xf numFmtId="0" fontId="0" fillId="0" borderId="27" xfId="0" applyBorder="1" applyAlignment="1" applyProtection="1">
      <alignment wrapText="1"/>
      <protection locked="0"/>
    </xf>
    <xf numFmtId="14" fontId="0" fillId="0" borderId="26" xfId="0" applyNumberFormat="1" applyBorder="1" applyAlignment="1" applyProtection="1">
      <alignment wrapText="1"/>
      <protection locked="0"/>
    </xf>
    <xf numFmtId="0" fontId="0" fillId="0" borderId="26" xfId="0" applyBorder="1" applyAlignment="1" applyProtection="1">
      <alignment horizontal="center" wrapText="1"/>
      <protection locked="0"/>
    </xf>
    <xf numFmtId="0" fontId="0" fillId="0" borderId="26" xfId="0" applyBorder="1" applyAlignment="1" applyProtection="1">
      <alignment wrapText="1"/>
      <protection locked="0"/>
    </xf>
    <xf numFmtId="0" fontId="0" fillId="0" borderId="26" xfId="0" applyBorder="1" applyAlignment="1" applyProtection="1">
      <alignment horizontal="center"/>
      <protection locked="0"/>
    </xf>
    <xf numFmtId="0" fontId="0" fillId="4" borderId="1" xfId="0" applyFill="1" applyBorder="1" applyAlignment="1" applyProtection="1">
      <alignment horizontal="center"/>
      <protection locked="0"/>
    </xf>
    <xf numFmtId="3" fontId="0" fillId="4" borderId="26" xfId="0" applyNumberFormat="1" applyFill="1" applyBorder="1" applyAlignment="1" applyProtection="1">
      <alignment wrapText="1"/>
      <protection locked="0"/>
    </xf>
    <xf numFmtId="0" fontId="0" fillId="4" borderId="27" xfId="0" applyFill="1" applyBorder="1" applyAlignment="1" applyProtection="1">
      <alignment wrapText="1"/>
      <protection locked="0"/>
    </xf>
    <xf numFmtId="0" fontId="0" fillId="4" borderId="26" xfId="0" applyFill="1" applyBorder="1" applyAlignment="1" applyProtection="1">
      <alignment horizontal="center"/>
      <protection locked="0"/>
    </xf>
    <xf numFmtId="0" fontId="24" fillId="0" borderId="0" xfId="0" applyFont="1" applyAlignment="1" applyProtection="1">
      <alignment vertical="center"/>
      <protection locked="0"/>
    </xf>
    <xf numFmtId="0" fontId="31" fillId="0" borderId="0" xfId="0" applyFont="1" applyProtection="1">
      <protection locked="0"/>
    </xf>
    <xf numFmtId="0" fontId="31" fillId="0" borderId="0" xfId="0" applyFont="1" applyAlignment="1" applyProtection="1">
      <alignment vertical="center"/>
      <protection locked="0"/>
    </xf>
    <xf numFmtId="14" fontId="31" fillId="0" borderId="0" xfId="0" applyNumberFormat="1" applyFont="1" applyAlignment="1" applyProtection="1">
      <alignment vertical="center"/>
      <protection locked="0"/>
    </xf>
    <xf numFmtId="1" fontId="0" fillId="0" borderId="26" xfId="1" applyNumberFormat="1" applyFont="1" applyBorder="1" applyAlignment="1" applyProtection="1">
      <alignment horizontal="center"/>
      <protection locked="0"/>
    </xf>
    <xf numFmtId="9" fontId="33" fillId="0" borderId="2" xfId="1" applyNumberFormat="1" applyFont="1" applyBorder="1" applyAlignment="1" applyProtection="1">
      <alignment horizontal="center"/>
      <protection locked="0"/>
    </xf>
    <xf numFmtId="1" fontId="21" fillId="0" borderId="0" xfId="0" applyNumberFormat="1" applyFont="1" applyAlignment="1" applyProtection="1">
      <alignment wrapText="1"/>
      <protection locked="0"/>
    </xf>
    <xf numFmtId="1" fontId="0" fillId="0" borderId="0" xfId="0" applyNumberFormat="1" applyAlignment="1" applyProtection="1">
      <alignment wrapText="1"/>
      <protection locked="0"/>
    </xf>
    <xf numFmtId="0" fontId="0" fillId="8" borderId="34" xfId="0" applyFill="1" applyBorder="1" applyAlignment="1" applyProtection="1">
      <alignment wrapText="1"/>
      <protection locked="0"/>
    </xf>
    <xf numFmtId="0" fontId="15" fillId="8" borderId="34" xfId="0" applyFont="1" applyFill="1" applyBorder="1" applyAlignment="1" applyProtection="1">
      <alignment horizontal="center" wrapText="1"/>
      <protection hidden="1"/>
    </xf>
    <xf numFmtId="0" fontId="32" fillId="8" borderId="34" xfId="0" applyFont="1" applyFill="1" applyBorder="1" applyAlignment="1" applyProtection="1">
      <alignment horizontal="center" wrapText="1"/>
      <protection hidden="1"/>
    </xf>
    <xf numFmtId="0" fontId="35" fillId="8" borderId="34" xfId="0" applyFont="1" applyFill="1" applyBorder="1" applyAlignment="1" applyProtection="1">
      <alignment wrapText="1"/>
      <protection locked="0"/>
    </xf>
    <xf numFmtId="0" fontId="23" fillId="8" borderId="34" xfId="0" applyFont="1" applyFill="1" applyBorder="1" applyAlignment="1" applyProtection="1">
      <alignment horizontal="center" wrapText="1"/>
      <protection hidden="1"/>
    </xf>
    <xf numFmtId="0" fontId="35" fillId="8" borderId="35" xfId="0" applyFont="1" applyFill="1" applyBorder="1" applyAlignment="1" applyProtection="1">
      <alignment wrapText="1"/>
      <protection locked="0"/>
    </xf>
    <xf numFmtId="0" fontId="36" fillId="8" borderId="34" xfId="0" applyFont="1" applyFill="1" applyBorder="1" applyProtection="1">
      <protection locked="0"/>
    </xf>
    <xf numFmtId="1" fontId="29" fillId="0" borderId="31" xfId="0" applyNumberFormat="1" applyFont="1" applyBorder="1" applyAlignment="1" applyProtection="1">
      <alignment horizontal="center" vertical="center" wrapText="1"/>
      <protection locked="0"/>
    </xf>
    <xf numFmtId="1" fontId="0" fillId="0" borderId="33" xfId="0" applyNumberFormat="1" applyBorder="1" applyAlignment="1" applyProtection="1">
      <alignment horizontal="center" wrapText="1"/>
      <protection hidden="1"/>
    </xf>
    <xf numFmtId="1" fontId="0" fillId="0" borderId="27" xfId="0" applyNumberFormat="1" applyBorder="1" applyAlignment="1" applyProtection="1">
      <alignment horizontal="center" wrapText="1"/>
      <protection hidden="1"/>
    </xf>
    <xf numFmtId="1" fontId="0" fillId="8" borderId="34" xfId="0" applyNumberFormat="1" applyFill="1" applyBorder="1" applyAlignment="1" applyProtection="1">
      <alignment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12" fillId="4" borderId="0" xfId="0" applyFont="1" applyFill="1" applyAlignment="1" applyProtection="1">
      <alignment horizontal="center" vertical="center" wrapText="1"/>
      <protection hidden="1"/>
    </xf>
    <xf numFmtId="49" fontId="21" fillId="0" borderId="0" xfId="0" applyNumberFormat="1" applyFont="1" applyAlignment="1" applyProtection="1">
      <alignment wrapText="1"/>
      <protection locked="0"/>
    </xf>
    <xf numFmtId="49" fontId="28" fillId="5" borderId="29" xfId="0" applyNumberFormat="1" applyFont="1" applyFill="1" applyBorder="1" applyAlignment="1" applyProtection="1">
      <alignment horizontal="center" vertical="center" wrapText="1"/>
      <protection locked="0"/>
    </xf>
    <xf numFmtId="49" fontId="29" fillId="0" borderId="31" xfId="0" applyNumberFormat="1" applyFont="1" applyBorder="1" applyAlignment="1" applyProtection="1">
      <alignment vertical="center" wrapText="1"/>
      <protection locked="0"/>
    </xf>
    <xf numFmtId="49" fontId="0" fillId="4" borderId="26" xfId="0" applyNumberFormat="1" applyFill="1" applyBorder="1" applyAlignment="1" applyProtection="1">
      <alignment horizontal="center"/>
      <protection locked="0"/>
    </xf>
    <xf numFmtId="49" fontId="0" fillId="8" borderId="34" xfId="0" applyNumberFormat="1" applyFill="1" applyBorder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26" xfId="0" applyNumberForma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center" vertical="center"/>
      <protection hidden="1"/>
    </xf>
    <xf numFmtId="0" fontId="10" fillId="0" borderId="13" xfId="0" applyFont="1" applyBorder="1" applyAlignment="1" applyProtection="1">
      <alignment horizontal="center" vertical="center"/>
      <protection hidden="1"/>
    </xf>
    <xf numFmtId="0" fontId="9" fillId="2" borderId="36" xfId="0" applyFont="1" applyFill="1" applyBorder="1" applyAlignment="1" applyProtection="1">
      <alignment horizontal="center" vertical="center" wrapText="1"/>
      <protection hidden="1"/>
    </xf>
    <xf numFmtId="3" fontId="11" fillId="0" borderId="10" xfId="0" applyNumberFormat="1" applyFont="1" applyBorder="1" applyAlignment="1" applyProtection="1">
      <alignment horizontal="center" vertical="center"/>
      <protection hidden="1"/>
    </xf>
    <xf numFmtId="3" fontId="11" fillId="0" borderId="11" xfId="0" applyNumberFormat="1" applyFont="1" applyBorder="1" applyAlignment="1" applyProtection="1">
      <alignment horizontal="center" vertical="center"/>
      <protection hidden="1"/>
    </xf>
    <xf numFmtId="3" fontId="11" fillId="0" borderId="12" xfId="0" applyNumberFormat="1" applyFont="1" applyBorder="1" applyAlignment="1" applyProtection="1">
      <alignment horizontal="center" vertical="center"/>
      <protection hidden="1"/>
    </xf>
    <xf numFmtId="3" fontId="11" fillId="0" borderId="14" xfId="0" applyNumberFormat="1" applyFont="1" applyBorder="1" applyAlignment="1" applyProtection="1">
      <alignment horizontal="center" vertical="center"/>
      <protection hidden="1"/>
    </xf>
    <xf numFmtId="3" fontId="11" fillId="0" borderId="16" xfId="0" applyNumberFormat="1" applyFont="1" applyBorder="1" applyAlignment="1" applyProtection="1">
      <alignment horizontal="center" vertical="center"/>
      <protection hidden="1"/>
    </xf>
    <xf numFmtId="0" fontId="29" fillId="7" borderId="37" xfId="0" applyFont="1" applyFill="1" applyBorder="1" applyAlignment="1" applyProtection="1">
      <alignment horizontal="center" vertical="center" wrapText="1"/>
      <protection locked="0"/>
    </xf>
    <xf numFmtId="0" fontId="29" fillId="5" borderId="37" xfId="0" applyFont="1" applyFill="1" applyBorder="1" applyAlignment="1" applyProtection="1">
      <alignment horizontal="center" vertical="center" wrapText="1"/>
      <protection locked="0"/>
    </xf>
    <xf numFmtId="0" fontId="30" fillId="0" borderId="37" xfId="0" applyFont="1" applyBorder="1" applyAlignment="1" applyProtection="1">
      <alignment horizontal="center" vertical="center" wrapText="1"/>
      <protection locked="0"/>
    </xf>
    <xf numFmtId="0" fontId="30" fillId="0" borderId="37" xfId="0" applyFont="1" applyBorder="1" applyAlignment="1" applyProtection="1">
      <alignment vertical="center" wrapText="1"/>
      <protection locked="0"/>
    </xf>
    <xf numFmtId="0" fontId="30" fillId="0" borderId="37" xfId="0" applyFont="1" applyBorder="1" applyAlignment="1" applyProtection="1">
      <alignment horizontal="left" vertical="center" wrapText="1"/>
      <protection locked="0"/>
    </xf>
    <xf numFmtId="4" fontId="0" fillId="4" borderId="26" xfId="0" applyNumberFormat="1" applyFill="1" applyBorder="1" applyAlignment="1" applyProtection="1">
      <alignment horizontal="center"/>
      <protection locked="0"/>
    </xf>
    <xf numFmtId="4" fontId="0" fillId="9" borderId="26" xfId="0" applyNumberFormat="1" applyFill="1" applyBorder="1" applyAlignment="1" applyProtection="1">
      <alignment horizontal="center"/>
      <protection locked="0"/>
    </xf>
    <xf numFmtId="0" fontId="37" fillId="0" borderId="38" xfId="2" applyFont="1" applyBorder="1" applyAlignment="1">
      <alignment horizontal="right" wrapText="1"/>
    </xf>
    <xf numFmtId="0" fontId="37" fillId="0" borderId="38" xfId="2" applyFont="1" applyBorder="1" applyAlignment="1">
      <alignment wrapText="1"/>
    </xf>
    <xf numFmtId="15" fontId="37" fillId="0" borderId="38" xfId="2" applyNumberFormat="1" applyFont="1" applyBorder="1" applyAlignment="1">
      <alignment horizontal="right" wrapText="1"/>
    </xf>
    <xf numFmtId="0" fontId="37" fillId="0" borderId="38" xfId="3" applyFont="1" applyBorder="1" applyAlignment="1">
      <alignment horizontal="right" wrapText="1"/>
    </xf>
    <xf numFmtId="0" fontId="37" fillId="0" borderId="38" xfId="3" applyFont="1" applyBorder="1" applyAlignment="1">
      <alignment wrapText="1"/>
    </xf>
    <xf numFmtId="15" fontId="37" fillId="0" borderId="38" xfId="3" applyNumberFormat="1" applyFont="1" applyBorder="1" applyAlignment="1">
      <alignment horizontal="right" wrapText="1"/>
    </xf>
    <xf numFmtId="0" fontId="38" fillId="0" borderId="0" xfId="3"/>
    <xf numFmtId="0" fontId="0" fillId="0" borderId="37" xfId="0" applyBorder="1" applyAlignment="1">
      <alignment horizontal="center"/>
    </xf>
    <xf numFmtId="14" fontId="0" fillId="0" borderId="37" xfId="0" applyNumberFormat="1" applyBorder="1" applyAlignment="1">
      <alignment horizontal="center"/>
    </xf>
    <xf numFmtId="0" fontId="0" fillId="8" borderId="0" xfId="0" applyFill="1" applyAlignment="1" applyProtection="1">
      <alignment wrapText="1"/>
      <protection locked="0"/>
    </xf>
    <xf numFmtId="1" fontId="0" fillId="8" borderId="0" xfId="0" applyNumberFormat="1" applyFill="1" applyAlignment="1" applyProtection="1">
      <alignment wrapText="1"/>
      <protection locked="0"/>
    </xf>
    <xf numFmtId="49" fontId="0" fillId="8" borderId="0" xfId="0" applyNumberFormat="1" applyFill="1" applyAlignment="1" applyProtection="1">
      <alignment wrapText="1"/>
      <protection locked="0"/>
    </xf>
    <xf numFmtId="0" fontId="39" fillId="8" borderId="0" xfId="0" applyFont="1" applyFill="1" applyAlignment="1">
      <alignment vertical="center"/>
    </xf>
    <xf numFmtId="0" fontId="3" fillId="0" borderId="0" xfId="1" applyFont="1" applyBorder="1" applyAlignment="1" applyProtection="1">
      <alignment horizontal="center"/>
      <protection hidden="1"/>
    </xf>
    <xf numFmtId="0" fontId="13" fillId="2" borderId="5" xfId="0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wrapText="1"/>
      <protection hidden="1"/>
    </xf>
    <xf numFmtId="0" fontId="9" fillId="2" borderId="5" xfId="0" applyFont="1" applyFill="1" applyBorder="1" applyAlignment="1" applyProtection="1">
      <alignment horizontal="center" vertical="center" wrapText="1"/>
      <protection hidden="1"/>
    </xf>
    <xf numFmtId="0" fontId="10" fillId="0" borderId="5" xfId="0" applyFont="1" applyBorder="1" applyAlignment="1" applyProtection="1">
      <alignment horizontal="center" vertical="center" wrapText="1"/>
      <protection hidden="1"/>
    </xf>
    <xf numFmtId="0" fontId="24" fillId="0" borderId="6" xfId="0" applyFont="1" applyBorder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25" fillId="7" borderId="28" xfId="0" applyFont="1" applyFill="1" applyBorder="1" applyAlignment="1" applyProtection="1">
      <alignment horizontal="center" vertical="center" wrapText="1"/>
      <protection locked="0"/>
    </xf>
    <xf numFmtId="0" fontId="25" fillId="5" borderId="2" xfId="0" applyFont="1" applyFill="1" applyBorder="1" applyAlignment="1" applyProtection="1">
      <alignment horizontal="center" vertical="center" wrapText="1"/>
      <protection locked="0"/>
    </xf>
    <xf numFmtId="1" fontId="28" fillId="7" borderId="26" xfId="0" applyNumberFormat="1" applyFont="1" applyFill="1" applyBorder="1" applyAlignment="1" applyProtection="1">
      <alignment horizontal="center" vertical="center" wrapText="1"/>
      <protection locked="0"/>
    </xf>
    <xf numFmtId="0" fontId="16" fillId="5" borderId="2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20" fillId="2" borderId="25" xfId="0" applyFont="1" applyFill="1" applyBorder="1" applyAlignment="1">
      <alignment horizontal="center" vertical="center"/>
    </xf>
    <xf numFmtId="0" fontId="15" fillId="0" borderId="0" xfId="0" applyFont="1" applyAlignment="1" applyProtection="1">
      <alignment horizontal="center" vertical="center"/>
      <protection locked="0"/>
    </xf>
    <xf numFmtId="0" fontId="19" fillId="2" borderId="5" xfId="0" applyFont="1" applyFill="1" applyBorder="1" applyAlignment="1">
      <alignment horizontal="center" vertical="center" wrapText="1"/>
    </xf>
    <xf numFmtId="0" fontId="26" fillId="5" borderId="37" xfId="0" applyFont="1" applyFill="1" applyBorder="1" applyAlignment="1" applyProtection="1">
      <alignment horizontal="center" vertical="center"/>
      <protection locked="0"/>
    </xf>
    <xf numFmtId="0" fontId="26" fillId="7" borderId="37" xfId="0" applyFont="1" applyFill="1" applyBorder="1" applyAlignment="1" applyProtection="1">
      <alignment horizontal="center" vertical="center"/>
      <protection locked="0"/>
    </xf>
  </cellXfs>
  <cellStyles count="4">
    <cellStyle name="Normal" xfId="0" builtinId="0"/>
    <cellStyle name="Normal_DOC_FIJOS" xfId="2" xr:uid="{9416A530-2243-4BE6-9218-C8066F2A6D0F}"/>
    <cellStyle name="Normal_DOC_JUBILADOS" xfId="3" xr:uid="{506782E7-A369-48C2-B38A-A6622869B5C1}"/>
    <cellStyle name="Texto explicativo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DBE5F1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CC"/>
      <rgbColor rgb="FFDCE6F2"/>
      <rgbColor rgb="FFCCFFCC"/>
      <rgbColor rgb="FFFFFF99"/>
      <rgbColor rgb="FF95B3D7"/>
      <rgbColor rgb="FFE6B9B8"/>
      <rgbColor rgb="FFFF66CC"/>
      <rgbColor rgb="FFFFCC99"/>
      <rgbColor rgb="FF3366FF"/>
      <rgbColor rgb="FF00B0F0"/>
      <rgbColor rgb="FF92D050"/>
      <rgbColor rgb="FFFFCC00"/>
      <rgbColor rgb="FFFF9900"/>
      <rgbColor rgb="FFFF3333"/>
      <rgbColor rgb="FF595959"/>
      <rgbColor rgb="FF969696"/>
      <rgbColor rgb="FF003366"/>
      <rgbColor rgb="FF339966"/>
      <rgbColor rgb="FF003300"/>
      <rgbColor rgb="FF1A1A1A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73080</xdr:colOff>
      <xdr:row>0</xdr:row>
      <xdr:rowOff>0</xdr:rowOff>
    </xdr:from>
    <xdr:to>
      <xdr:col>8</xdr:col>
      <xdr:colOff>300600</xdr:colOff>
      <xdr:row>0</xdr:row>
      <xdr:rowOff>588240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73080" y="0"/>
          <a:ext cx="10666800" cy="58824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73080</xdr:colOff>
      <xdr:row>0</xdr:row>
      <xdr:rowOff>0</xdr:rowOff>
    </xdr:from>
    <xdr:to>
      <xdr:col>7</xdr:col>
      <xdr:colOff>792720</xdr:colOff>
      <xdr:row>0</xdr:row>
      <xdr:rowOff>588240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73080" y="0"/>
          <a:ext cx="10682640" cy="588240"/>
        </a:xfrm>
        <a:prstGeom prst="rect">
          <a:avLst/>
        </a:prstGeom>
        <a:ln w="936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64"/>
  <sheetViews>
    <sheetView workbookViewId="0"/>
  </sheetViews>
  <sheetFormatPr baseColWidth="10" defaultColWidth="9.1796875" defaultRowHeight="14.5" x14ac:dyDescent="0.35"/>
  <cols>
    <col min="1" max="1" width="11.54296875" style="1"/>
    <col min="2" max="2" width="82.453125" style="1"/>
    <col min="3" max="3" width="29" style="1"/>
    <col min="4" max="196" width="7.1796875" style="1"/>
    <col min="197" max="197" width="12.54296875" style="1"/>
    <col min="198" max="198" width="8.1796875" style="1"/>
    <col min="199" max="199" width="56.54296875" style="1"/>
    <col min="200" max="200" width="10.1796875" style="1"/>
    <col min="201" max="224" width="0" style="1" hidden="1"/>
    <col min="225" max="225" width="13.453125" style="1"/>
    <col min="226" max="226" width="15.453125" style="1"/>
    <col min="227" max="256" width="11.26953125" style="1"/>
    <col min="257" max="257" width="8.1796875" style="1"/>
    <col min="258" max="258" width="82.453125" style="1"/>
    <col min="259" max="259" width="29" style="1"/>
    <col min="260" max="452" width="7.1796875" style="1"/>
    <col min="453" max="453" width="12.54296875" style="1"/>
    <col min="454" max="454" width="8.1796875" style="1"/>
    <col min="455" max="455" width="56.54296875" style="1"/>
    <col min="456" max="456" width="10.1796875" style="1"/>
    <col min="457" max="480" width="0" style="1" hidden="1"/>
    <col min="481" max="481" width="13.453125" style="1"/>
    <col min="482" max="482" width="15.453125" style="1"/>
    <col min="483" max="512" width="11.26953125" style="1"/>
    <col min="513" max="513" width="8.1796875" style="1"/>
    <col min="514" max="514" width="82.453125" style="1"/>
    <col min="515" max="515" width="29" style="1"/>
    <col min="516" max="708" width="7.1796875" style="1"/>
    <col min="709" max="709" width="12.54296875" style="1"/>
    <col min="710" max="710" width="8.1796875" style="1"/>
    <col min="711" max="711" width="56.54296875" style="1"/>
    <col min="712" max="712" width="10.1796875" style="1"/>
    <col min="713" max="736" width="0" style="1" hidden="1"/>
    <col min="737" max="737" width="13.453125" style="1"/>
    <col min="738" max="738" width="15.453125" style="1"/>
    <col min="739" max="768" width="11.26953125" style="1"/>
    <col min="769" max="769" width="8.1796875" style="1"/>
    <col min="770" max="770" width="82.453125" style="1"/>
    <col min="771" max="771" width="29" style="1"/>
    <col min="772" max="964" width="7.1796875" style="1"/>
    <col min="965" max="965" width="12.54296875" style="1"/>
    <col min="966" max="966" width="8.1796875" style="1"/>
    <col min="967" max="967" width="56.54296875" style="1"/>
    <col min="968" max="968" width="10.1796875" style="1"/>
    <col min="969" max="992" width="0" style="1" hidden="1"/>
    <col min="993" max="993" width="13.453125" style="1"/>
    <col min="994" max="994" width="15.453125" style="1"/>
    <col min="995" max="1025" width="11.26953125" style="1"/>
  </cols>
  <sheetData>
    <row r="1" spans="1:3" x14ac:dyDescent="0.35">
      <c r="A1"/>
      <c r="B1"/>
      <c r="C1"/>
    </row>
    <row r="2" spans="1:3" ht="20" x14ac:dyDescent="0.4">
      <c r="A2" s="145" t="s">
        <v>0</v>
      </c>
      <c r="B2" s="145"/>
      <c r="C2" s="145"/>
    </row>
    <row r="3" spans="1:3" x14ac:dyDescent="0.35">
      <c r="A3" s="2"/>
      <c r="B3" s="2"/>
      <c r="C3" s="2"/>
    </row>
    <row r="4" spans="1:3" x14ac:dyDescent="0.35">
      <c r="A4" s="3" t="s">
        <v>1</v>
      </c>
      <c r="B4" s="3" t="s">
        <v>2</v>
      </c>
      <c r="C4" s="3" t="s">
        <v>3</v>
      </c>
    </row>
    <row r="5" spans="1:3" ht="24.75" customHeight="1" x14ac:dyDescent="0.35">
      <c r="A5" s="3" t="s">
        <v>4</v>
      </c>
      <c r="B5" s="3" t="s">
        <v>5</v>
      </c>
      <c r="C5" s="4"/>
    </row>
    <row r="6" spans="1:3" ht="18" customHeight="1" x14ac:dyDescent="0.35">
      <c r="A6" s="3" t="s">
        <v>6</v>
      </c>
      <c r="B6" s="5" t="s">
        <v>7</v>
      </c>
      <c r="C6" s="4" t="s">
        <v>8</v>
      </c>
    </row>
    <row r="7" spans="1:3" ht="18" customHeight="1" x14ac:dyDescent="0.35">
      <c r="A7" s="3" t="s">
        <v>9</v>
      </c>
      <c r="B7" s="5" t="s">
        <v>10</v>
      </c>
      <c r="C7" s="4" t="s">
        <v>8</v>
      </c>
    </row>
    <row r="8" spans="1:3" ht="18" customHeight="1" x14ac:dyDescent="0.35">
      <c r="A8" s="3" t="s">
        <v>11</v>
      </c>
      <c r="B8" s="5" t="s">
        <v>12</v>
      </c>
      <c r="C8" s="4" t="s">
        <v>8</v>
      </c>
    </row>
    <row r="9" spans="1:3" ht="18" customHeight="1" x14ac:dyDescent="0.35">
      <c r="A9" s="3" t="s">
        <v>13</v>
      </c>
      <c r="B9" s="5" t="s">
        <v>14</v>
      </c>
      <c r="C9" s="4" t="s">
        <v>8</v>
      </c>
    </row>
    <row r="10" spans="1:3" ht="18" customHeight="1" x14ac:dyDescent="0.35">
      <c r="A10" s="3" t="s">
        <v>15</v>
      </c>
      <c r="B10" s="5" t="s">
        <v>16</v>
      </c>
      <c r="C10" s="4" t="s">
        <v>17</v>
      </c>
    </row>
    <row r="11" spans="1:3" ht="18" customHeight="1" x14ac:dyDescent="0.35">
      <c r="A11" s="3" t="s">
        <v>18</v>
      </c>
      <c r="B11" s="5" t="s">
        <v>19</v>
      </c>
      <c r="C11" s="4" t="s">
        <v>8</v>
      </c>
    </row>
    <row r="12" spans="1:3" ht="18" customHeight="1" x14ac:dyDescent="0.35">
      <c r="A12" s="3" t="s">
        <v>20</v>
      </c>
      <c r="B12" s="5" t="s">
        <v>21</v>
      </c>
      <c r="C12" s="4" t="s">
        <v>8</v>
      </c>
    </row>
    <row r="13" spans="1:3" ht="18" customHeight="1" x14ac:dyDescent="0.35">
      <c r="A13" s="3" t="s">
        <v>22</v>
      </c>
      <c r="B13" s="5" t="s">
        <v>23</v>
      </c>
      <c r="C13" s="4" t="s">
        <v>8</v>
      </c>
    </row>
    <row r="14" spans="1:3" ht="18" customHeight="1" x14ac:dyDescent="0.35">
      <c r="A14" s="3" t="s">
        <v>24</v>
      </c>
      <c r="B14" s="5" t="s">
        <v>25</v>
      </c>
      <c r="C14" s="4" t="s">
        <v>17</v>
      </c>
    </row>
    <row r="15" spans="1:3" ht="18" customHeight="1" x14ac:dyDescent="0.35">
      <c r="A15" s="3" t="s">
        <v>26</v>
      </c>
      <c r="B15" s="5" t="s">
        <v>27</v>
      </c>
      <c r="C15" s="4" t="s">
        <v>8</v>
      </c>
    </row>
    <row r="16" spans="1:3" ht="18" customHeight="1" x14ac:dyDescent="0.35">
      <c r="A16" s="3" t="s">
        <v>28</v>
      </c>
      <c r="B16" s="5" t="s">
        <v>29</v>
      </c>
      <c r="C16" s="4" t="s">
        <v>8</v>
      </c>
    </row>
    <row r="17" spans="1:3" ht="18" customHeight="1" x14ac:dyDescent="0.35">
      <c r="A17" s="3" t="s">
        <v>30</v>
      </c>
      <c r="B17" s="5" t="s">
        <v>31</v>
      </c>
      <c r="C17" s="4" t="s">
        <v>17</v>
      </c>
    </row>
    <row r="18" spans="1:3" ht="18" customHeight="1" x14ac:dyDescent="0.35">
      <c r="A18" s="3" t="s">
        <v>32</v>
      </c>
      <c r="B18" s="5" t="s">
        <v>33</v>
      </c>
      <c r="C18" s="4" t="s">
        <v>17</v>
      </c>
    </row>
    <row r="19" spans="1:3" ht="18" customHeight="1" x14ac:dyDescent="0.35">
      <c r="A19" s="3" t="s">
        <v>34</v>
      </c>
      <c r="B19" s="5" t="s">
        <v>35</v>
      </c>
      <c r="C19" s="4" t="s">
        <v>8</v>
      </c>
    </row>
    <row r="20" spans="1:3" ht="18" customHeight="1" x14ac:dyDescent="0.35">
      <c r="A20" s="3" t="s">
        <v>36</v>
      </c>
      <c r="B20" s="5" t="s">
        <v>37</v>
      </c>
      <c r="C20" s="4" t="s">
        <v>8</v>
      </c>
    </row>
    <row r="21" spans="1:3" ht="18" customHeight="1" x14ac:dyDescent="0.35">
      <c r="A21" s="3" t="s">
        <v>38</v>
      </c>
      <c r="B21" s="5" t="s">
        <v>39</v>
      </c>
      <c r="C21" s="4" t="s">
        <v>17</v>
      </c>
    </row>
    <row r="22" spans="1:3" ht="18" customHeight="1" x14ac:dyDescent="0.35">
      <c r="A22" s="3" t="s">
        <v>40</v>
      </c>
      <c r="B22" s="5" t="s">
        <v>41</v>
      </c>
      <c r="C22" s="4" t="s">
        <v>17</v>
      </c>
    </row>
    <row r="23" spans="1:3" ht="18" customHeight="1" x14ac:dyDescent="0.35">
      <c r="A23" s="3" t="s">
        <v>42</v>
      </c>
      <c r="B23" s="5" t="s">
        <v>43</v>
      </c>
      <c r="C23" s="4" t="s">
        <v>17</v>
      </c>
    </row>
    <row r="24" spans="1:3" ht="18" customHeight="1" x14ac:dyDescent="0.35">
      <c r="A24" s="3" t="s">
        <v>44</v>
      </c>
      <c r="B24" s="5" t="s">
        <v>45</v>
      </c>
      <c r="C24" s="4" t="s">
        <v>17</v>
      </c>
    </row>
    <row r="25" spans="1:3" ht="18" customHeight="1" x14ac:dyDescent="0.35">
      <c r="A25" s="3" t="s">
        <v>46</v>
      </c>
      <c r="B25" s="5" t="s">
        <v>47</v>
      </c>
      <c r="C25" s="4" t="s">
        <v>17</v>
      </c>
    </row>
    <row r="26" spans="1:3" ht="18" customHeight="1" x14ac:dyDescent="0.35">
      <c r="A26" s="3" t="s">
        <v>48</v>
      </c>
      <c r="B26" s="5" t="s">
        <v>49</v>
      </c>
      <c r="C26" s="4" t="s">
        <v>17</v>
      </c>
    </row>
    <row r="27" spans="1:3" ht="18" customHeight="1" x14ac:dyDescent="0.35">
      <c r="A27" s="3" t="s">
        <v>50</v>
      </c>
      <c r="B27" s="5" t="s">
        <v>51</v>
      </c>
      <c r="C27" s="4" t="s">
        <v>17</v>
      </c>
    </row>
    <row r="28" spans="1:3" ht="18" customHeight="1" x14ac:dyDescent="0.35">
      <c r="A28" s="3" t="s">
        <v>52</v>
      </c>
      <c r="B28" s="5" t="s">
        <v>53</v>
      </c>
      <c r="C28" s="4" t="s">
        <v>17</v>
      </c>
    </row>
    <row r="29" spans="1:3" ht="18" customHeight="1" x14ac:dyDescent="0.35">
      <c r="A29" s="3" t="s">
        <v>54</v>
      </c>
      <c r="B29" s="5" t="s">
        <v>55</v>
      </c>
      <c r="C29" s="4" t="s">
        <v>17</v>
      </c>
    </row>
    <row r="30" spans="1:3" ht="18" customHeight="1" x14ac:dyDescent="0.35">
      <c r="A30" s="3" t="s">
        <v>56</v>
      </c>
      <c r="B30" s="5" t="s">
        <v>57</v>
      </c>
      <c r="C30" s="4" t="s">
        <v>17</v>
      </c>
    </row>
    <row r="31" spans="1:3" ht="18" customHeight="1" x14ac:dyDescent="0.35">
      <c r="A31" s="3" t="s">
        <v>58</v>
      </c>
      <c r="B31" s="5" t="s">
        <v>59</v>
      </c>
      <c r="C31" s="4" t="s">
        <v>17</v>
      </c>
    </row>
    <row r="32" spans="1:3" ht="18" customHeight="1" x14ac:dyDescent="0.35">
      <c r="A32" s="3" t="s">
        <v>60</v>
      </c>
      <c r="B32" s="5" t="s">
        <v>61</v>
      </c>
      <c r="C32" s="4" t="s">
        <v>17</v>
      </c>
    </row>
    <row r="33" spans="1:3" ht="18" customHeight="1" x14ac:dyDescent="0.35">
      <c r="A33" s="3" t="s">
        <v>62</v>
      </c>
      <c r="B33" s="5" t="s">
        <v>63</v>
      </c>
      <c r="C33" s="4" t="s">
        <v>17</v>
      </c>
    </row>
    <row r="34" spans="1:3" ht="18" customHeight="1" x14ac:dyDescent="0.35">
      <c r="A34" s="3" t="s">
        <v>64</v>
      </c>
      <c r="B34" s="5" t="s">
        <v>65</v>
      </c>
      <c r="C34" s="4" t="s">
        <v>17</v>
      </c>
    </row>
    <row r="35" spans="1:3" ht="18" customHeight="1" x14ac:dyDescent="0.35">
      <c r="A35" s="3" t="s">
        <v>66</v>
      </c>
      <c r="B35" s="5" t="s">
        <v>67</v>
      </c>
      <c r="C35" s="4" t="s">
        <v>17</v>
      </c>
    </row>
    <row r="36" spans="1:3" ht="18" customHeight="1" x14ac:dyDescent="0.35">
      <c r="A36" s="3" t="s">
        <v>68</v>
      </c>
      <c r="B36" s="5" t="s">
        <v>69</v>
      </c>
      <c r="C36" s="4" t="s">
        <v>17</v>
      </c>
    </row>
    <row r="37" spans="1:3" ht="18" customHeight="1" x14ac:dyDescent="0.35">
      <c r="A37" s="3" t="s">
        <v>70</v>
      </c>
      <c r="B37" s="5" t="s">
        <v>71</v>
      </c>
      <c r="C37" s="4" t="s">
        <v>17</v>
      </c>
    </row>
    <row r="38" spans="1:3" ht="18" customHeight="1" x14ac:dyDescent="0.35">
      <c r="A38" s="3" t="s">
        <v>72</v>
      </c>
      <c r="B38" s="5" t="s">
        <v>73</v>
      </c>
      <c r="C38" s="4" t="s">
        <v>17</v>
      </c>
    </row>
    <row r="39" spans="1:3" ht="18" customHeight="1" x14ac:dyDescent="0.35">
      <c r="A39" s="3" t="s">
        <v>74</v>
      </c>
      <c r="B39" s="5" t="s">
        <v>75</v>
      </c>
      <c r="C39" s="4" t="s">
        <v>17</v>
      </c>
    </row>
    <row r="40" spans="1:3" ht="18" customHeight="1" x14ac:dyDescent="0.35">
      <c r="A40" s="3" t="s">
        <v>76</v>
      </c>
      <c r="B40" s="5" t="s">
        <v>77</v>
      </c>
      <c r="C40" s="4" t="s">
        <v>17</v>
      </c>
    </row>
    <row r="41" spans="1:3" ht="18" customHeight="1" x14ac:dyDescent="0.35">
      <c r="A41" s="3" t="s">
        <v>78</v>
      </c>
      <c r="B41" s="5" t="s">
        <v>79</v>
      </c>
      <c r="C41" s="4" t="s">
        <v>17</v>
      </c>
    </row>
    <row r="42" spans="1:3" ht="18" customHeight="1" x14ac:dyDescent="0.35">
      <c r="A42" s="3" t="s">
        <v>80</v>
      </c>
      <c r="B42" s="5" t="s">
        <v>81</v>
      </c>
      <c r="C42" s="4" t="s">
        <v>17</v>
      </c>
    </row>
    <row r="43" spans="1:3" ht="18" customHeight="1" x14ac:dyDescent="0.35">
      <c r="A43" s="3" t="s">
        <v>82</v>
      </c>
      <c r="B43" s="5" t="s">
        <v>83</v>
      </c>
      <c r="C43" s="4" t="s">
        <v>17</v>
      </c>
    </row>
    <row r="44" spans="1:3" ht="18" customHeight="1" x14ac:dyDescent="0.35">
      <c r="A44" s="3" t="s">
        <v>84</v>
      </c>
      <c r="B44" s="5" t="s">
        <v>85</v>
      </c>
      <c r="C44" s="4" t="s">
        <v>17</v>
      </c>
    </row>
    <row r="45" spans="1:3" ht="18" customHeight="1" x14ac:dyDescent="0.35">
      <c r="A45" s="3" t="s">
        <v>86</v>
      </c>
      <c r="B45" s="5" t="s">
        <v>87</v>
      </c>
      <c r="C45" s="4" t="s">
        <v>17</v>
      </c>
    </row>
    <row r="46" spans="1:3" ht="18" customHeight="1" x14ac:dyDescent="0.35">
      <c r="A46" s="3" t="s">
        <v>88</v>
      </c>
      <c r="B46" s="5" t="s">
        <v>89</v>
      </c>
      <c r="C46" s="4" t="s">
        <v>17</v>
      </c>
    </row>
    <row r="47" spans="1:3" ht="18" customHeight="1" x14ac:dyDescent="0.35">
      <c r="A47" s="3" t="s">
        <v>90</v>
      </c>
      <c r="B47" s="5" t="s">
        <v>91</v>
      </c>
      <c r="C47" s="4" t="s">
        <v>17</v>
      </c>
    </row>
    <row r="48" spans="1:3" ht="18" customHeight="1" x14ac:dyDescent="0.35">
      <c r="A48" s="3" t="s">
        <v>92</v>
      </c>
      <c r="B48" s="5" t="s">
        <v>93</v>
      </c>
      <c r="C48" s="4" t="s">
        <v>17</v>
      </c>
    </row>
    <row r="49" spans="1:3" ht="18" customHeight="1" x14ac:dyDescent="0.35">
      <c r="A49" s="3" t="s">
        <v>94</v>
      </c>
      <c r="B49" s="5" t="s">
        <v>95</v>
      </c>
      <c r="C49" s="4" t="s">
        <v>8</v>
      </c>
    </row>
    <row r="50" spans="1:3" ht="18" customHeight="1" x14ac:dyDescent="0.35">
      <c r="A50" s="3" t="s">
        <v>96</v>
      </c>
      <c r="B50" s="5" t="s">
        <v>97</v>
      </c>
      <c r="C50" s="4" t="s">
        <v>17</v>
      </c>
    </row>
    <row r="51" spans="1:3" ht="18" customHeight="1" x14ac:dyDescent="0.35">
      <c r="A51" s="3" t="s">
        <v>98</v>
      </c>
      <c r="B51" s="5" t="s">
        <v>99</v>
      </c>
      <c r="C51" s="4" t="s">
        <v>17</v>
      </c>
    </row>
    <row r="52" spans="1:3" ht="18" customHeight="1" x14ac:dyDescent="0.35">
      <c r="A52" s="3" t="s">
        <v>100</v>
      </c>
      <c r="B52" s="5" t="s">
        <v>101</v>
      </c>
      <c r="C52" s="4" t="s">
        <v>8</v>
      </c>
    </row>
    <row r="53" spans="1:3" ht="18" customHeight="1" x14ac:dyDescent="0.35">
      <c r="A53" s="3" t="s">
        <v>102</v>
      </c>
      <c r="B53" s="5" t="s">
        <v>103</v>
      </c>
      <c r="C53" s="4" t="s">
        <v>17</v>
      </c>
    </row>
    <row r="54" spans="1:3" ht="18" customHeight="1" x14ac:dyDescent="0.35">
      <c r="A54" s="3" t="s">
        <v>104</v>
      </c>
      <c r="B54" s="5" t="s">
        <v>105</v>
      </c>
      <c r="C54" s="4" t="s">
        <v>17</v>
      </c>
    </row>
    <row r="55" spans="1:3" ht="18" customHeight="1" x14ac:dyDescent="0.35">
      <c r="A55" s="3" t="s">
        <v>106</v>
      </c>
      <c r="B55" s="5" t="s">
        <v>107</v>
      </c>
      <c r="C55" s="4" t="s">
        <v>17</v>
      </c>
    </row>
    <row r="56" spans="1:3" ht="18" customHeight="1" x14ac:dyDescent="0.35">
      <c r="A56" s="3" t="s">
        <v>108</v>
      </c>
      <c r="B56" s="5" t="s">
        <v>109</v>
      </c>
      <c r="C56" s="4" t="s">
        <v>17</v>
      </c>
    </row>
    <row r="57" spans="1:3" ht="18" customHeight="1" x14ac:dyDescent="0.35">
      <c r="A57" s="3" t="s">
        <v>110</v>
      </c>
      <c r="B57" s="5" t="s">
        <v>111</v>
      </c>
      <c r="C57" s="4" t="s">
        <v>17</v>
      </c>
    </row>
    <row r="58" spans="1:3" ht="18" customHeight="1" x14ac:dyDescent="0.35">
      <c r="A58" s="3" t="s">
        <v>112</v>
      </c>
      <c r="B58" s="5" t="s">
        <v>113</v>
      </c>
      <c r="C58" s="4" t="s">
        <v>17</v>
      </c>
    </row>
    <row r="59" spans="1:3" ht="18" customHeight="1" x14ac:dyDescent="0.35">
      <c r="A59" s="3" t="s">
        <v>114</v>
      </c>
      <c r="B59" s="5" t="s">
        <v>115</v>
      </c>
      <c r="C59" s="4" t="s">
        <v>17</v>
      </c>
    </row>
    <row r="60" spans="1:3" ht="18" customHeight="1" x14ac:dyDescent="0.35">
      <c r="A60" s="3" t="s">
        <v>116</v>
      </c>
      <c r="B60" s="5" t="s">
        <v>117</v>
      </c>
      <c r="C60" s="4" t="s">
        <v>17</v>
      </c>
    </row>
    <row r="61" spans="1:3" x14ac:dyDescent="0.35">
      <c r="A61" s="6"/>
      <c r="B61" s="6"/>
      <c r="C61" s="6"/>
    </row>
    <row r="62" spans="1:3" x14ac:dyDescent="0.35">
      <c r="A62"/>
    </row>
    <row r="63" spans="1:3" x14ac:dyDescent="0.35">
      <c r="A63" s="7" t="s">
        <v>118</v>
      </c>
    </row>
    <row r="64" spans="1:3" x14ac:dyDescent="0.35">
      <c r="A64" s="7">
        <f>COUNTA(A6:A60)</f>
        <v>55</v>
      </c>
    </row>
  </sheetData>
  <mergeCells count="1">
    <mergeCell ref="A2:C2"/>
  </mergeCells>
  <pageMargins left="0.78749999999999998" right="0.78749999999999998" top="0.92638888888888904" bottom="0.92638888888888904" header="0.78749999999999998" footer="0.78749999999999998"/>
  <pageSetup paperSize="0" scale="0" orientation="portrait" usePrinterDefaults="0" useFirstPageNumber="1" horizontalDpi="0" verticalDpi="0" copies="0"/>
  <headerFooter>
    <oddHeader>&amp;C&amp;"Arial,Normal"&amp;10&amp;A</oddHeader>
    <oddFooter>&amp;C&amp;"Arial,Normal"&amp;10Página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D22"/>
  <sheetViews>
    <sheetView tabSelected="1" workbookViewId="0">
      <selection activeCell="C6" sqref="C6"/>
    </sheetView>
  </sheetViews>
  <sheetFormatPr baseColWidth="10" defaultColWidth="9.1796875" defaultRowHeight="14.5" x14ac:dyDescent="0.35"/>
  <cols>
    <col min="1" max="1" width="23" style="8" customWidth="1"/>
    <col min="2" max="2" width="26.81640625" style="8"/>
    <col min="3" max="3" width="25.81640625" style="8" customWidth="1"/>
    <col min="4" max="248" width="10.26953125" style="8"/>
    <col min="249" max="1018" width="9.81640625" style="8"/>
  </cols>
  <sheetData>
    <row r="1" spans="1:4" ht="48.75" customHeight="1" x14ac:dyDescent="0.35">
      <c r="A1" s="107" t="s">
        <v>178</v>
      </c>
      <c r="B1" s="107"/>
      <c r="C1" s="105"/>
      <c r="D1"/>
    </row>
    <row r="2" spans="1:4" ht="57" customHeight="1" x14ac:dyDescent="0.35">
      <c r="A2" s="107" t="s">
        <v>179</v>
      </c>
      <c r="B2" s="108"/>
      <c r="C2" s="106"/>
      <c r="D2"/>
    </row>
    <row r="3" spans="1:4" ht="51.75" customHeight="1" x14ac:dyDescent="0.5">
      <c r="A3" s="147" t="s">
        <v>1261</v>
      </c>
      <c r="B3" s="147"/>
      <c r="C3" s="147"/>
      <c r="D3"/>
    </row>
    <row r="4" spans="1:4" ht="27.75" customHeight="1" thickBot="1" x14ac:dyDescent="0.4">
      <c r="A4"/>
      <c r="B4"/>
      <c r="C4"/>
      <c r="D4"/>
    </row>
    <row r="5" spans="1:4" ht="46.5" customHeight="1" thickBot="1" x14ac:dyDescent="0.4">
      <c r="A5" s="148" t="s">
        <v>119</v>
      </c>
      <c r="B5" s="148"/>
      <c r="C5" s="119" t="s">
        <v>120</v>
      </c>
      <c r="D5"/>
    </row>
    <row r="6" spans="1:4" ht="48.75" customHeight="1" thickBot="1" x14ac:dyDescent="0.4">
      <c r="A6" s="149" t="s">
        <v>122</v>
      </c>
      <c r="B6" s="9" t="s">
        <v>123</v>
      </c>
      <c r="C6" s="120">
        <f>DOC_FIJOS!C215</f>
        <v>207</v>
      </c>
      <c r="D6"/>
    </row>
    <row r="7" spans="1:4" ht="48.75" customHeight="1" thickBot="1" x14ac:dyDescent="0.4">
      <c r="A7" s="149"/>
      <c r="B7" s="10" t="s">
        <v>124</v>
      </c>
      <c r="C7" s="121">
        <f>DOC_CONTRATADOS!C74</f>
        <v>65</v>
      </c>
      <c r="D7"/>
    </row>
    <row r="8" spans="1:4" ht="48.75" customHeight="1" thickBot="1" x14ac:dyDescent="0.4">
      <c r="A8" s="149"/>
      <c r="B8" s="10" t="s">
        <v>1260</v>
      </c>
      <c r="C8" s="122">
        <f>OFERTA!B501</f>
        <v>492</v>
      </c>
      <c r="D8"/>
    </row>
    <row r="9" spans="1:4" ht="67.5" customHeight="1" thickBot="1" x14ac:dyDescent="0.4">
      <c r="A9" s="149"/>
      <c r="B9" s="10" t="s">
        <v>125</v>
      </c>
      <c r="C9" s="122">
        <f>+DOC_JUBILADOS!C265</f>
        <v>257</v>
      </c>
      <c r="D9" s="11"/>
    </row>
    <row r="10" spans="1:4" ht="54" customHeight="1" thickBot="1" x14ac:dyDescent="0.4">
      <c r="A10" s="149" t="s">
        <v>127</v>
      </c>
      <c r="B10" s="9" t="s">
        <v>123</v>
      </c>
      <c r="C10" s="120">
        <v>0</v>
      </c>
    </row>
    <row r="11" spans="1:4" ht="54" customHeight="1" thickBot="1" x14ac:dyDescent="0.4">
      <c r="A11" s="149"/>
      <c r="B11" s="10" t="s">
        <v>124</v>
      </c>
      <c r="C11" s="121">
        <v>0</v>
      </c>
    </row>
    <row r="12" spans="1:4" ht="54" customHeight="1" thickBot="1" x14ac:dyDescent="0.4">
      <c r="A12" s="149"/>
      <c r="B12" s="118" t="s">
        <v>125</v>
      </c>
      <c r="C12" s="123">
        <v>0</v>
      </c>
    </row>
    <row r="13" spans="1:4" ht="45.75" customHeight="1" thickBot="1" x14ac:dyDescent="0.4">
      <c r="A13" s="149" t="s">
        <v>128</v>
      </c>
      <c r="B13" s="117" t="s">
        <v>123</v>
      </c>
      <c r="C13" s="124">
        <v>0</v>
      </c>
    </row>
    <row r="14" spans="1:4" ht="45.75" customHeight="1" thickBot="1" x14ac:dyDescent="0.4">
      <c r="A14" s="149"/>
      <c r="B14" s="10" t="s">
        <v>124</v>
      </c>
      <c r="C14" s="121">
        <v>0</v>
      </c>
    </row>
    <row r="15" spans="1:4" ht="46.5" customHeight="1" thickBot="1" x14ac:dyDescent="0.4">
      <c r="A15" s="149"/>
      <c r="B15" s="118" t="s">
        <v>125</v>
      </c>
      <c r="C15" s="123">
        <v>0</v>
      </c>
    </row>
    <row r="16" spans="1:4" ht="9.75" customHeight="1" thickBot="1" x14ac:dyDescent="0.5">
      <c r="A16"/>
      <c r="B16"/>
      <c r="C16" s="12"/>
    </row>
    <row r="17" spans="1:3" ht="55.5" customHeight="1" thickBot="1" x14ac:dyDescent="0.4">
      <c r="A17" s="146" t="s">
        <v>129</v>
      </c>
      <c r="B17" s="146"/>
      <c r="C17" s="13">
        <f>SUM(C6:C15)</f>
        <v>1021</v>
      </c>
    </row>
    <row r="18" spans="1:3" ht="57" customHeight="1" x14ac:dyDescent="0.4">
      <c r="A18"/>
      <c r="B18"/>
      <c r="C18" s="14"/>
    </row>
    <row r="19" spans="1:3" ht="33" customHeight="1" x14ac:dyDescent="0.35">
      <c r="A19"/>
      <c r="B19"/>
      <c r="C19" s="109"/>
    </row>
    <row r="20" spans="1:3" ht="33" customHeight="1" x14ac:dyDescent="0.35">
      <c r="A20"/>
      <c r="B20"/>
      <c r="C20" s="109"/>
    </row>
    <row r="21" spans="1:3" ht="33" customHeight="1" x14ac:dyDescent="0.35">
      <c r="A21"/>
      <c r="B21"/>
      <c r="C21" s="109"/>
    </row>
    <row r="22" spans="1:3" x14ac:dyDescent="0.35">
      <c r="A22"/>
      <c r="B22"/>
      <c r="C22"/>
    </row>
  </sheetData>
  <mergeCells count="6">
    <mergeCell ref="A17:B17"/>
    <mergeCell ref="A3:C3"/>
    <mergeCell ref="A5:B5"/>
    <mergeCell ref="A6:A9"/>
    <mergeCell ref="A10:A12"/>
    <mergeCell ref="A13:A15"/>
  </mergeCells>
  <dataValidations count="1">
    <dataValidation operator="equal" allowBlank="1" showInputMessage="1" showErrorMessage="1" promptTitle="NOMBRE DE LA INSTITUCION" prompt="Por favor coloque el nombre de su IEU y el mismo aplicará en las demás hojas" sqref="C2" xr:uid="{00000000-0002-0000-0100-000000000000}">
      <formula1>0</formula1>
      <formula2>0</formula2>
    </dataValidation>
  </dataValidations>
  <printOptions horizontalCentered="1"/>
  <pageMargins left="0.70833333333333304" right="0.70833333333333304" top="0.51180555555555496" bottom="0.51180555555555496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2AC4E-C809-4854-92E2-CBC9483D5B63}">
  <dimension ref="A1:AJT501"/>
  <sheetViews>
    <sheetView topLeftCell="A492" workbookViewId="0">
      <selection activeCell="B505" sqref="B505"/>
    </sheetView>
  </sheetViews>
  <sheetFormatPr baseColWidth="10" defaultColWidth="9.1796875" defaultRowHeight="14.5" x14ac:dyDescent="0.35"/>
  <cols>
    <col min="1" max="1" width="15.1796875" style="62" customWidth="1"/>
    <col min="2" max="2" width="18.7265625" style="62" customWidth="1"/>
    <col min="3" max="3" width="45.81640625" style="62" customWidth="1"/>
    <col min="4" max="4" width="15.26953125" style="62" bestFit="1" customWidth="1"/>
    <col min="5" max="5" width="16.453125" style="62" customWidth="1"/>
    <col min="6" max="6" width="17.81640625" style="62" customWidth="1"/>
    <col min="7" max="7" width="18.453125" style="62" customWidth="1"/>
    <col min="8" max="8" width="23.81640625" style="93" customWidth="1"/>
    <col min="9" max="9" width="16.54296875" style="93" customWidth="1"/>
    <col min="10" max="10" width="30.81640625" style="115" customWidth="1"/>
    <col min="11" max="11" width="20.1796875" style="62" bestFit="1" customWidth="1"/>
    <col min="12" max="12" width="26" style="62" bestFit="1" customWidth="1"/>
    <col min="13" max="13" width="10.7265625" style="62" bestFit="1" customWidth="1"/>
    <col min="14" max="167" width="9.1796875" style="62"/>
    <col min="168" max="956" width="9.1796875" style="63"/>
  </cols>
  <sheetData>
    <row r="1" spans="1:955" ht="27" x14ac:dyDescent="0.45">
      <c r="A1" s="107" t="s">
        <v>178</v>
      </c>
      <c r="B1" s="65"/>
      <c r="C1" s="65"/>
      <c r="D1" s="65"/>
      <c r="E1" s="65"/>
      <c r="F1" s="64"/>
      <c r="G1" s="64"/>
      <c r="H1" s="92"/>
      <c r="I1" s="92"/>
      <c r="J1" s="110"/>
      <c r="K1" s="64"/>
      <c r="L1" s="64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</row>
    <row r="2" spans="1:955" ht="27.5" thickBot="1" x14ac:dyDescent="0.75">
      <c r="A2" s="107" t="s">
        <v>179</v>
      </c>
      <c r="B2" s="64"/>
      <c r="C2" s="66"/>
      <c r="D2" s="64"/>
      <c r="E2" s="64"/>
      <c r="F2" s="64"/>
      <c r="G2" s="64"/>
      <c r="H2" s="92"/>
      <c r="I2" s="92"/>
      <c r="J2" s="110"/>
      <c r="K2" s="64"/>
      <c r="L2" s="64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</row>
    <row r="3" spans="1:955" ht="45" customHeight="1" x14ac:dyDescent="0.45">
      <c r="A3" s="150"/>
      <c r="B3" s="150"/>
      <c r="C3" s="150"/>
      <c r="D3" s="150"/>
      <c r="E3" s="150"/>
      <c r="F3" s="150"/>
      <c r="G3" s="150"/>
      <c r="H3" s="150"/>
      <c r="I3" s="150"/>
      <c r="J3" s="110"/>
      <c r="K3" s="64"/>
      <c r="L3" s="64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</row>
    <row r="4" spans="1:955" ht="35.25" customHeight="1" x14ac:dyDescent="0.45">
      <c r="A4" s="151" t="s">
        <v>184</v>
      </c>
      <c r="B4" s="151"/>
      <c r="C4" s="151"/>
      <c r="D4" s="151"/>
      <c r="E4" s="151"/>
      <c r="F4" s="151"/>
      <c r="G4" s="151"/>
      <c r="H4" s="151"/>
      <c r="I4" s="151"/>
      <c r="J4" s="110"/>
      <c r="K4" s="64"/>
      <c r="L4" s="6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</row>
    <row r="5" spans="1:955" s="68" customFormat="1" ht="69.75" customHeight="1" x14ac:dyDescent="0.5">
      <c r="A5" s="152" t="s">
        <v>152</v>
      </c>
      <c r="B5" s="152"/>
      <c r="C5" s="152"/>
      <c r="D5" s="152"/>
      <c r="E5" s="152"/>
      <c r="F5" s="152"/>
      <c r="G5" s="152"/>
      <c r="H5" s="152"/>
      <c r="I5" s="152"/>
      <c r="J5" s="153" t="s">
        <v>190</v>
      </c>
      <c r="K5" s="153"/>
      <c r="L5" s="153"/>
    </row>
    <row r="6" spans="1:955" s="72" customFormat="1" ht="26" x14ac:dyDescent="0.35">
      <c r="A6" s="69" t="s">
        <v>153</v>
      </c>
      <c r="B6" s="69" t="s">
        <v>154</v>
      </c>
      <c r="C6" s="69" t="s">
        <v>155</v>
      </c>
      <c r="D6" s="69" t="s">
        <v>156</v>
      </c>
      <c r="E6" s="69" t="s">
        <v>157</v>
      </c>
      <c r="F6" s="69" t="s">
        <v>158</v>
      </c>
      <c r="G6" s="69" t="s">
        <v>159</v>
      </c>
      <c r="H6" s="154" t="s">
        <v>160</v>
      </c>
      <c r="I6" s="154"/>
      <c r="J6" s="111" t="s">
        <v>161</v>
      </c>
      <c r="K6" s="70" t="s">
        <v>162</v>
      </c>
      <c r="L6" s="71" t="s">
        <v>163</v>
      </c>
    </row>
    <row r="7" spans="1:955" ht="171.75" customHeight="1" x14ac:dyDescent="0.35">
      <c r="A7" s="73" t="s">
        <v>164</v>
      </c>
      <c r="B7" s="73" t="s">
        <v>165</v>
      </c>
      <c r="C7" s="73" t="s">
        <v>166</v>
      </c>
      <c r="D7" s="73" t="s">
        <v>167</v>
      </c>
      <c r="E7" s="73" t="s">
        <v>168</v>
      </c>
      <c r="F7" s="73" t="s">
        <v>167</v>
      </c>
      <c r="G7" s="73" t="s">
        <v>180</v>
      </c>
      <c r="H7" s="101" t="s">
        <v>186</v>
      </c>
      <c r="I7" s="101" t="s">
        <v>187</v>
      </c>
      <c r="J7" s="112" t="s">
        <v>181</v>
      </c>
      <c r="K7" s="73" t="s">
        <v>182</v>
      </c>
      <c r="L7" s="74" t="s">
        <v>189</v>
      </c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</row>
    <row r="8" spans="1:955" ht="18.399999999999999" customHeight="1" x14ac:dyDescent="0.35">
      <c r="A8" s="139" t="s">
        <v>150</v>
      </c>
      <c r="B8" s="139">
        <v>4021182</v>
      </c>
      <c r="C8" s="139" t="s">
        <v>732</v>
      </c>
      <c r="D8" s="140">
        <v>29291</v>
      </c>
      <c r="E8" s="140">
        <v>45740</v>
      </c>
      <c r="F8" s="140" t="s">
        <v>733</v>
      </c>
      <c r="G8" s="139" t="s">
        <v>183</v>
      </c>
      <c r="H8" s="93">
        <f>DATEDIF(D8,"30/06/2025","Y")</f>
        <v>45</v>
      </c>
      <c r="I8" s="140"/>
      <c r="J8" s="139" t="s">
        <v>149</v>
      </c>
      <c r="K8" s="81" t="s">
        <v>148</v>
      </c>
      <c r="L8" s="130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</row>
    <row r="9" spans="1:955" x14ac:dyDescent="0.35">
      <c r="A9" s="139" t="s">
        <v>150</v>
      </c>
      <c r="B9" s="139">
        <v>798646</v>
      </c>
      <c r="C9" s="139" t="s">
        <v>734</v>
      </c>
      <c r="D9" s="140">
        <v>30527</v>
      </c>
      <c r="E9" s="140">
        <v>45740</v>
      </c>
      <c r="F9" s="140">
        <v>14975</v>
      </c>
      <c r="G9" s="139" t="s">
        <v>185</v>
      </c>
      <c r="H9" s="93">
        <f t="shared" ref="H9:H72" si="0">DATEDIF(D9,"30/06/2025","Y")</f>
        <v>41</v>
      </c>
      <c r="I9" s="140"/>
      <c r="J9" s="139" t="s">
        <v>149</v>
      </c>
      <c r="K9" s="81" t="s">
        <v>148</v>
      </c>
      <c r="L9" s="130"/>
    </row>
    <row r="10" spans="1:955" x14ac:dyDescent="0.35">
      <c r="A10" s="139" t="s">
        <v>150</v>
      </c>
      <c r="B10" s="139">
        <v>2544360</v>
      </c>
      <c r="C10" s="139" t="s">
        <v>735</v>
      </c>
      <c r="D10" s="140">
        <v>30970</v>
      </c>
      <c r="E10" s="140">
        <v>45740</v>
      </c>
      <c r="F10" s="140">
        <v>15197</v>
      </c>
      <c r="G10" s="139" t="s">
        <v>183</v>
      </c>
      <c r="H10" s="93">
        <f t="shared" si="0"/>
        <v>40</v>
      </c>
      <c r="I10" s="140"/>
      <c r="J10" s="139" t="s">
        <v>149</v>
      </c>
      <c r="K10" s="81" t="s">
        <v>148</v>
      </c>
      <c r="L10" s="130"/>
    </row>
    <row r="11" spans="1:955" x14ac:dyDescent="0.35">
      <c r="A11" s="139" t="s">
        <v>150</v>
      </c>
      <c r="B11" s="139">
        <v>17491629</v>
      </c>
      <c r="C11" s="139" t="s">
        <v>736</v>
      </c>
      <c r="D11" s="140">
        <v>31085</v>
      </c>
      <c r="E11" s="140">
        <v>45740</v>
      </c>
      <c r="F11" s="140">
        <v>31085</v>
      </c>
      <c r="G11" s="139" t="s">
        <v>183</v>
      </c>
      <c r="H11" s="93">
        <f t="shared" si="0"/>
        <v>40</v>
      </c>
      <c r="I11" s="140"/>
      <c r="J11" s="139" t="s">
        <v>149</v>
      </c>
      <c r="K11" s="81" t="s">
        <v>148</v>
      </c>
      <c r="L11" s="130"/>
    </row>
    <row r="12" spans="1:955" x14ac:dyDescent="0.35">
      <c r="A12" s="139" t="s">
        <v>150</v>
      </c>
      <c r="B12" s="139">
        <v>3908308</v>
      </c>
      <c r="C12" s="139" t="s">
        <v>737</v>
      </c>
      <c r="D12" s="140">
        <v>31172</v>
      </c>
      <c r="E12" s="140">
        <v>45740</v>
      </c>
      <c r="F12" s="140">
        <v>18441</v>
      </c>
      <c r="G12" s="139" t="s">
        <v>183</v>
      </c>
      <c r="H12" s="93">
        <f t="shared" si="0"/>
        <v>40</v>
      </c>
      <c r="I12" s="140"/>
      <c r="J12" s="139" t="s">
        <v>149</v>
      </c>
      <c r="K12" s="81" t="s">
        <v>148</v>
      </c>
      <c r="L12" s="130"/>
    </row>
    <row r="13" spans="1:955" ht="15" customHeight="1" x14ac:dyDescent="0.35">
      <c r="A13" s="139" t="s">
        <v>150</v>
      </c>
      <c r="B13" s="139">
        <v>17955961</v>
      </c>
      <c r="C13" s="139" t="s">
        <v>738</v>
      </c>
      <c r="D13" s="140">
        <v>31465</v>
      </c>
      <c r="E13" s="140">
        <v>45740</v>
      </c>
      <c r="F13" s="140">
        <v>31465</v>
      </c>
      <c r="G13" s="139" t="s">
        <v>185</v>
      </c>
      <c r="H13" s="93">
        <f t="shared" si="0"/>
        <v>39</v>
      </c>
      <c r="I13" s="140"/>
      <c r="J13" s="139" t="s">
        <v>149</v>
      </c>
      <c r="K13" s="81" t="s">
        <v>148</v>
      </c>
      <c r="L13" s="130"/>
    </row>
    <row r="14" spans="1:955" x14ac:dyDescent="0.35">
      <c r="A14" s="139" t="s">
        <v>150</v>
      </c>
      <c r="B14" s="139">
        <v>5348376</v>
      </c>
      <c r="C14" s="139" t="s">
        <v>739</v>
      </c>
      <c r="D14" s="140">
        <v>31481</v>
      </c>
      <c r="E14" s="140">
        <v>45740</v>
      </c>
      <c r="F14" s="140">
        <v>21716</v>
      </c>
      <c r="G14" s="139" t="s">
        <v>183</v>
      </c>
      <c r="H14" s="93">
        <f t="shared" si="0"/>
        <v>39</v>
      </c>
      <c r="I14" s="140"/>
      <c r="J14" s="139" t="s">
        <v>149</v>
      </c>
      <c r="K14" s="81" t="s">
        <v>148</v>
      </c>
      <c r="L14" s="130"/>
    </row>
    <row r="15" spans="1:955" x14ac:dyDescent="0.35">
      <c r="A15" s="139" t="s">
        <v>150</v>
      </c>
      <c r="B15" s="139">
        <v>18089536</v>
      </c>
      <c r="C15" s="139" t="s">
        <v>740</v>
      </c>
      <c r="D15" s="140">
        <v>31519</v>
      </c>
      <c r="E15" s="140">
        <v>45740</v>
      </c>
      <c r="F15" s="140">
        <v>31519</v>
      </c>
      <c r="G15" s="139" t="s">
        <v>183</v>
      </c>
      <c r="H15" s="93">
        <f t="shared" si="0"/>
        <v>39</v>
      </c>
      <c r="I15" s="140"/>
      <c r="J15" s="139" t="s">
        <v>149</v>
      </c>
      <c r="K15" s="81" t="s">
        <v>148</v>
      </c>
      <c r="L15" s="130"/>
    </row>
    <row r="16" spans="1:955" x14ac:dyDescent="0.35">
      <c r="A16" s="139" t="s">
        <v>150</v>
      </c>
      <c r="B16" s="139">
        <v>5077286</v>
      </c>
      <c r="C16" s="139" t="s">
        <v>741</v>
      </c>
      <c r="D16" s="140">
        <v>31520</v>
      </c>
      <c r="E16" s="140">
        <v>45740</v>
      </c>
      <c r="F16" s="140">
        <v>20563</v>
      </c>
      <c r="G16" s="139" t="s">
        <v>185</v>
      </c>
      <c r="H16" s="93">
        <f t="shared" si="0"/>
        <v>39</v>
      </c>
      <c r="I16" s="140"/>
      <c r="J16" s="139" t="s">
        <v>149</v>
      </c>
      <c r="K16" s="81" t="s">
        <v>148</v>
      </c>
      <c r="L16" s="130"/>
    </row>
    <row r="17" spans="1:12" x14ac:dyDescent="0.35">
      <c r="A17" s="139" t="s">
        <v>150</v>
      </c>
      <c r="B17" s="139">
        <v>3704960</v>
      </c>
      <c r="C17" s="139" t="s">
        <v>742</v>
      </c>
      <c r="D17" s="140">
        <v>32039</v>
      </c>
      <c r="E17" s="140">
        <v>45740</v>
      </c>
      <c r="F17" s="140">
        <v>18261</v>
      </c>
      <c r="G17" s="139" t="s">
        <v>183</v>
      </c>
      <c r="H17" s="93">
        <f t="shared" si="0"/>
        <v>37</v>
      </c>
      <c r="I17" s="140"/>
      <c r="J17" s="139" t="s">
        <v>149</v>
      </c>
      <c r="K17" s="81" t="s">
        <v>148</v>
      </c>
      <c r="L17" s="130"/>
    </row>
    <row r="18" spans="1:12" x14ac:dyDescent="0.35">
      <c r="A18" s="139" t="s">
        <v>150</v>
      </c>
      <c r="B18" s="139">
        <v>17931637</v>
      </c>
      <c r="C18" s="139" t="s">
        <v>743</v>
      </c>
      <c r="D18" s="140">
        <v>32254</v>
      </c>
      <c r="E18" s="140">
        <v>45740</v>
      </c>
      <c r="F18" s="140">
        <v>32254</v>
      </c>
      <c r="G18" s="139" t="s">
        <v>185</v>
      </c>
      <c r="H18" s="93">
        <f t="shared" si="0"/>
        <v>37</v>
      </c>
      <c r="I18" s="140"/>
      <c r="J18" s="139" t="s">
        <v>149</v>
      </c>
      <c r="K18" s="81" t="s">
        <v>148</v>
      </c>
      <c r="L18" s="130"/>
    </row>
    <row r="19" spans="1:12" x14ac:dyDescent="0.35">
      <c r="A19" s="139" t="s">
        <v>150</v>
      </c>
      <c r="B19" s="139">
        <v>20120029</v>
      </c>
      <c r="C19" s="139" t="s">
        <v>744</v>
      </c>
      <c r="D19" s="140">
        <v>32945</v>
      </c>
      <c r="E19" s="140">
        <v>45740</v>
      </c>
      <c r="F19" s="140">
        <v>32945</v>
      </c>
      <c r="G19" s="139" t="s">
        <v>185</v>
      </c>
      <c r="H19" s="93">
        <f t="shared" si="0"/>
        <v>35</v>
      </c>
      <c r="I19" s="140"/>
      <c r="J19" s="139" t="s">
        <v>149</v>
      </c>
      <c r="K19" s="81" t="s">
        <v>148</v>
      </c>
      <c r="L19" s="130"/>
    </row>
    <row r="20" spans="1:12" x14ac:dyDescent="0.35">
      <c r="A20" s="139" t="s">
        <v>150</v>
      </c>
      <c r="B20" s="139">
        <v>5872067</v>
      </c>
      <c r="C20" s="139" t="s">
        <v>745</v>
      </c>
      <c r="D20" s="140">
        <v>32946</v>
      </c>
      <c r="E20" s="140">
        <v>45740</v>
      </c>
      <c r="F20" s="140">
        <v>22998</v>
      </c>
      <c r="G20" s="139" t="s">
        <v>183</v>
      </c>
      <c r="H20" s="93">
        <f t="shared" si="0"/>
        <v>35</v>
      </c>
      <c r="I20" s="140"/>
      <c r="J20" s="139" t="s">
        <v>149</v>
      </c>
      <c r="K20" s="81" t="s">
        <v>148</v>
      </c>
      <c r="L20" s="130"/>
    </row>
    <row r="21" spans="1:12" x14ac:dyDescent="0.35">
      <c r="A21" s="139" t="s">
        <v>150</v>
      </c>
      <c r="B21" s="139">
        <v>9607182</v>
      </c>
      <c r="C21" s="139" t="s">
        <v>746</v>
      </c>
      <c r="D21" s="140">
        <v>33013</v>
      </c>
      <c r="E21" s="140">
        <v>45740</v>
      </c>
      <c r="F21" s="140">
        <v>24459</v>
      </c>
      <c r="G21" s="139" t="s">
        <v>185</v>
      </c>
      <c r="H21" s="93">
        <f t="shared" si="0"/>
        <v>35</v>
      </c>
      <c r="I21" s="140"/>
      <c r="J21" s="139" t="s">
        <v>149</v>
      </c>
      <c r="K21" s="81" t="s">
        <v>148</v>
      </c>
      <c r="L21" s="130"/>
    </row>
    <row r="22" spans="1:12" x14ac:dyDescent="0.35">
      <c r="A22" s="139" t="s">
        <v>150</v>
      </c>
      <c r="B22" s="139">
        <v>21000778</v>
      </c>
      <c r="C22" s="139" t="s">
        <v>747</v>
      </c>
      <c r="D22" s="140">
        <v>33591</v>
      </c>
      <c r="E22" s="140">
        <v>45740</v>
      </c>
      <c r="F22" s="140">
        <v>33591</v>
      </c>
      <c r="G22" s="139" t="s">
        <v>183</v>
      </c>
      <c r="H22" s="93">
        <f t="shared" si="0"/>
        <v>33</v>
      </c>
      <c r="I22" s="140"/>
      <c r="J22" s="139" t="s">
        <v>149</v>
      </c>
      <c r="K22" s="81" t="s">
        <v>148</v>
      </c>
      <c r="L22" s="130"/>
    </row>
    <row r="23" spans="1:12" x14ac:dyDescent="0.35">
      <c r="A23" s="139" t="s">
        <v>150</v>
      </c>
      <c r="B23" s="139">
        <v>6389169</v>
      </c>
      <c r="C23" s="139" t="s">
        <v>748</v>
      </c>
      <c r="D23" s="140">
        <v>34213</v>
      </c>
      <c r="E23" s="140">
        <v>45740</v>
      </c>
      <c r="F23" s="140">
        <v>22265</v>
      </c>
      <c r="G23" s="139" t="s">
        <v>183</v>
      </c>
      <c r="H23" s="93">
        <f t="shared" si="0"/>
        <v>31</v>
      </c>
      <c r="I23" s="140"/>
      <c r="J23" s="139" t="s">
        <v>149</v>
      </c>
      <c r="K23" s="81" t="s">
        <v>148</v>
      </c>
      <c r="L23" s="131"/>
    </row>
    <row r="24" spans="1:12" x14ac:dyDescent="0.35">
      <c r="A24" s="139" t="s">
        <v>150</v>
      </c>
      <c r="B24" s="139">
        <v>4980284</v>
      </c>
      <c r="C24" s="139" t="s">
        <v>749</v>
      </c>
      <c r="D24" s="140">
        <v>34426</v>
      </c>
      <c r="E24" s="140">
        <v>45740</v>
      </c>
      <c r="F24" s="140">
        <v>20758</v>
      </c>
      <c r="G24" s="139" t="s">
        <v>185</v>
      </c>
      <c r="H24" s="93">
        <f t="shared" si="0"/>
        <v>31</v>
      </c>
      <c r="I24" s="140"/>
      <c r="J24" s="139" t="s">
        <v>149</v>
      </c>
      <c r="K24" s="81" t="s">
        <v>148</v>
      </c>
      <c r="L24" s="130"/>
    </row>
    <row r="25" spans="1:12" x14ac:dyDescent="0.35">
      <c r="A25" s="139" t="s">
        <v>150</v>
      </c>
      <c r="B25" s="139">
        <v>24612715</v>
      </c>
      <c r="C25" s="139" t="s">
        <v>750</v>
      </c>
      <c r="D25" s="140">
        <v>34432</v>
      </c>
      <c r="E25" s="140">
        <v>45740</v>
      </c>
      <c r="F25" s="140">
        <v>34432</v>
      </c>
      <c r="G25" s="139" t="s">
        <v>185</v>
      </c>
      <c r="H25" s="93">
        <f t="shared" si="0"/>
        <v>31</v>
      </c>
      <c r="I25" s="139"/>
      <c r="J25" s="139" t="s">
        <v>149</v>
      </c>
      <c r="K25" s="81" t="s">
        <v>148</v>
      </c>
      <c r="L25" s="130"/>
    </row>
    <row r="26" spans="1:12" x14ac:dyDescent="0.35">
      <c r="A26" s="139" t="s">
        <v>150</v>
      </c>
      <c r="B26" s="139">
        <v>4696658</v>
      </c>
      <c r="C26" s="139" t="s">
        <v>751</v>
      </c>
      <c r="D26" s="140">
        <v>34440</v>
      </c>
      <c r="E26" s="140">
        <v>45740</v>
      </c>
      <c r="F26" s="140">
        <v>20904</v>
      </c>
      <c r="G26" s="139" t="s">
        <v>185</v>
      </c>
      <c r="H26" s="93">
        <f t="shared" si="0"/>
        <v>31</v>
      </c>
      <c r="I26" s="139"/>
      <c r="J26" s="139" t="s">
        <v>149</v>
      </c>
      <c r="K26" s="81" t="s">
        <v>148</v>
      </c>
      <c r="L26" s="130"/>
    </row>
    <row r="27" spans="1:12" x14ac:dyDescent="0.35">
      <c r="A27" s="139" t="s">
        <v>150</v>
      </c>
      <c r="B27" s="139">
        <v>24147133</v>
      </c>
      <c r="C27" s="139" t="s">
        <v>752</v>
      </c>
      <c r="D27" s="140">
        <v>34529</v>
      </c>
      <c r="E27" s="140">
        <v>45740</v>
      </c>
      <c r="F27" s="140">
        <v>34529</v>
      </c>
      <c r="G27" s="139" t="s">
        <v>185</v>
      </c>
      <c r="H27" s="93">
        <f t="shared" si="0"/>
        <v>30</v>
      </c>
      <c r="I27" s="139"/>
      <c r="J27" s="139" t="s">
        <v>149</v>
      </c>
      <c r="K27" s="81" t="s">
        <v>148</v>
      </c>
      <c r="L27" s="130"/>
    </row>
    <row r="28" spans="1:12" x14ac:dyDescent="0.35">
      <c r="A28" s="139" t="s">
        <v>150</v>
      </c>
      <c r="B28" s="139">
        <v>2830154</v>
      </c>
      <c r="C28" s="139" t="s">
        <v>753</v>
      </c>
      <c r="D28" s="140">
        <v>34769</v>
      </c>
      <c r="E28" s="140">
        <v>45740</v>
      </c>
      <c r="F28" s="140">
        <v>17085</v>
      </c>
      <c r="G28" s="139" t="s">
        <v>183</v>
      </c>
      <c r="H28" s="93">
        <f t="shared" si="0"/>
        <v>30</v>
      </c>
      <c r="I28" s="139"/>
      <c r="J28" s="139" t="s">
        <v>149</v>
      </c>
      <c r="K28" s="81" t="s">
        <v>148</v>
      </c>
      <c r="L28" s="130"/>
    </row>
    <row r="29" spans="1:12" x14ac:dyDescent="0.35">
      <c r="A29" s="139" t="s">
        <v>150</v>
      </c>
      <c r="B29" s="139">
        <v>3854795</v>
      </c>
      <c r="C29" s="139" t="s">
        <v>754</v>
      </c>
      <c r="D29" s="140">
        <v>35339</v>
      </c>
      <c r="E29" s="140">
        <v>45740</v>
      </c>
      <c r="F29" s="140">
        <v>19312</v>
      </c>
      <c r="G29" s="139" t="s">
        <v>185</v>
      </c>
      <c r="H29" s="93">
        <f t="shared" si="0"/>
        <v>28</v>
      </c>
      <c r="I29" s="139"/>
      <c r="J29" s="139" t="s">
        <v>149</v>
      </c>
      <c r="K29" s="81" t="s">
        <v>148</v>
      </c>
      <c r="L29" s="130"/>
    </row>
    <row r="30" spans="1:12" x14ac:dyDescent="0.35">
      <c r="A30" s="139" t="s">
        <v>150</v>
      </c>
      <c r="B30" s="139">
        <v>4300783</v>
      </c>
      <c r="C30" s="139" t="s">
        <v>755</v>
      </c>
      <c r="D30" s="140">
        <v>35357</v>
      </c>
      <c r="E30" s="140">
        <v>45740</v>
      </c>
      <c r="F30" s="140">
        <v>19813</v>
      </c>
      <c r="G30" s="139" t="s">
        <v>185</v>
      </c>
      <c r="H30" s="93">
        <f t="shared" si="0"/>
        <v>28</v>
      </c>
      <c r="I30" s="139"/>
      <c r="J30" s="139" t="s">
        <v>149</v>
      </c>
      <c r="K30" s="81" t="s">
        <v>148</v>
      </c>
      <c r="L30" s="130"/>
    </row>
    <row r="31" spans="1:12" x14ac:dyDescent="0.35">
      <c r="A31" s="139" t="s">
        <v>150</v>
      </c>
      <c r="B31" s="139">
        <v>8391175</v>
      </c>
      <c r="C31" s="139" t="s">
        <v>756</v>
      </c>
      <c r="D31" s="140">
        <v>35357</v>
      </c>
      <c r="E31" s="140">
        <v>45740</v>
      </c>
      <c r="F31" s="140">
        <v>22950</v>
      </c>
      <c r="G31" s="139" t="s">
        <v>183</v>
      </c>
      <c r="H31" s="93">
        <f t="shared" si="0"/>
        <v>28</v>
      </c>
      <c r="I31" s="139"/>
      <c r="J31" s="139" t="s">
        <v>149</v>
      </c>
      <c r="K31" s="81" t="s">
        <v>148</v>
      </c>
      <c r="L31" s="130"/>
    </row>
    <row r="32" spans="1:12" x14ac:dyDescent="0.35">
      <c r="A32" s="139" t="s">
        <v>150</v>
      </c>
      <c r="B32" s="139">
        <v>5119680</v>
      </c>
      <c r="C32" s="139" t="s">
        <v>757</v>
      </c>
      <c r="D32" s="140">
        <v>35362</v>
      </c>
      <c r="E32" s="140">
        <v>45740</v>
      </c>
      <c r="F32" s="140" t="s">
        <v>758</v>
      </c>
      <c r="G32" s="139" t="s">
        <v>183</v>
      </c>
      <c r="H32" s="93">
        <f t="shared" si="0"/>
        <v>28</v>
      </c>
      <c r="I32" s="139"/>
      <c r="J32" s="139" t="s">
        <v>149</v>
      </c>
      <c r="K32" s="81" t="s">
        <v>148</v>
      </c>
      <c r="L32" s="130"/>
    </row>
    <row r="33" spans="1:12" x14ac:dyDescent="0.35">
      <c r="A33" s="139" t="s">
        <v>150</v>
      </c>
      <c r="B33" s="139">
        <v>2719604</v>
      </c>
      <c r="C33" s="139" t="s">
        <v>759</v>
      </c>
      <c r="D33" s="140">
        <v>35431</v>
      </c>
      <c r="E33" s="140">
        <v>45740</v>
      </c>
      <c r="F33" s="140">
        <v>18229</v>
      </c>
      <c r="G33" s="139" t="s">
        <v>185</v>
      </c>
      <c r="H33" s="93">
        <f t="shared" si="0"/>
        <v>28</v>
      </c>
      <c r="I33" s="139"/>
      <c r="J33" s="139" t="s">
        <v>149</v>
      </c>
      <c r="K33" s="81" t="s">
        <v>148</v>
      </c>
      <c r="L33" s="130"/>
    </row>
    <row r="34" spans="1:12" x14ac:dyDescent="0.35">
      <c r="A34" s="139" t="s">
        <v>150</v>
      </c>
      <c r="B34" s="139">
        <v>4187245</v>
      </c>
      <c r="C34" s="139" t="s">
        <v>194</v>
      </c>
      <c r="D34" s="140">
        <v>35500</v>
      </c>
      <c r="E34" s="140">
        <v>45740</v>
      </c>
      <c r="F34" s="140" t="s">
        <v>760</v>
      </c>
      <c r="G34" s="139" t="s">
        <v>185</v>
      </c>
      <c r="H34" s="93">
        <f t="shared" si="0"/>
        <v>28</v>
      </c>
      <c r="I34" s="139"/>
      <c r="J34" s="139" t="s">
        <v>149</v>
      </c>
      <c r="K34" s="81" t="s">
        <v>148</v>
      </c>
      <c r="L34" s="130"/>
    </row>
    <row r="35" spans="1:12" x14ac:dyDescent="0.35">
      <c r="A35" s="139" t="s">
        <v>150</v>
      </c>
      <c r="B35" s="139">
        <v>5207595</v>
      </c>
      <c r="C35" s="139" t="s">
        <v>761</v>
      </c>
      <c r="D35" s="140">
        <v>35636</v>
      </c>
      <c r="E35" s="140">
        <v>45740</v>
      </c>
      <c r="F35" s="140">
        <v>21171</v>
      </c>
      <c r="G35" s="139" t="s">
        <v>183</v>
      </c>
      <c r="H35" s="93">
        <f t="shared" si="0"/>
        <v>27</v>
      </c>
      <c r="I35" s="139"/>
      <c r="J35" s="139" t="s">
        <v>149</v>
      </c>
      <c r="K35" s="81" t="s">
        <v>148</v>
      </c>
      <c r="L35" s="130"/>
    </row>
    <row r="36" spans="1:12" x14ac:dyDescent="0.35">
      <c r="A36" s="139" t="s">
        <v>150</v>
      </c>
      <c r="B36" s="139">
        <v>6459760</v>
      </c>
      <c r="C36" s="139" t="s">
        <v>762</v>
      </c>
      <c r="D36" s="140">
        <v>35636</v>
      </c>
      <c r="E36" s="140">
        <v>45740</v>
      </c>
      <c r="F36" s="140">
        <v>21349</v>
      </c>
      <c r="G36" s="139" t="s">
        <v>185</v>
      </c>
      <c r="H36" s="93">
        <f t="shared" si="0"/>
        <v>27</v>
      </c>
      <c r="I36" s="139"/>
      <c r="J36" s="139" t="s">
        <v>149</v>
      </c>
      <c r="K36" s="81" t="s">
        <v>148</v>
      </c>
      <c r="L36" s="130"/>
    </row>
    <row r="37" spans="1:12" x14ac:dyDescent="0.35">
      <c r="A37" s="139" t="s">
        <v>150</v>
      </c>
      <c r="B37" s="139">
        <v>5290230</v>
      </c>
      <c r="C37" s="139" t="s">
        <v>763</v>
      </c>
      <c r="D37" s="140">
        <v>35713</v>
      </c>
      <c r="E37" s="140">
        <v>45740</v>
      </c>
      <c r="F37" s="140">
        <v>21971</v>
      </c>
      <c r="G37" s="139" t="s">
        <v>185</v>
      </c>
      <c r="H37" s="93">
        <f t="shared" si="0"/>
        <v>27</v>
      </c>
      <c r="I37" s="139"/>
      <c r="J37" s="139" t="s">
        <v>149</v>
      </c>
      <c r="K37" s="81" t="s">
        <v>148</v>
      </c>
      <c r="L37" s="130"/>
    </row>
    <row r="38" spans="1:12" x14ac:dyDescent="0.35">
      <c r="A38" s="139" t="s">
        <v>150</v>
      </c>
      <c r="B38" s="139">
        <v>5650029</v>
      </c>
      <c r="C38" s="139" t="s">
        <v>764</v>
      </c>
      <c r="D38" s="140">
        <v>35805</v>
      </c>
      <c r="E38" s="140">
        <v>45740</v>
      </c>
      <c r="F38" s="140">
        <v>22108</v>
      </c>
      <c r="G38" s="139" t="s">
        <v>185</v>
      </c>
      <c r="H38" s="93">
        <f t="shared" si="0"/>
        <v>27</v>
      </c>
      <c r="I38" s="139"/>
      <c r="J38" s="139" t="s">
        <v>149</v>
      </c>
      <c r="K38" s="81" t="s">
        <v>148</v>
      </c>
      <c r="L38" s="131"/>
    </row>
    <row r="39" spans="1:12" x14ac:dyDescent="0.35">
      <c r="A39" s="139" t="s">
        <v>150</v>
      </c>
      <c r="B39" s="139">
        <v>2831220</v>
      </c>
      <c r="C39" s="139" t="s">
        <v>765</v>
      </c>
      <c r="D39" s="140">
        <v>35865</v>
      </c>
      <c r="E39" s="140">
        <v>45740</v>
      </c>
      <c r="F39" s="140" t="s">
        <v>766</v>
      </c>
      <c r="G39" s="139" t="s">
        <v>185</v>
      </c>
      <c r="H39" s="93">
        <f t="shared" si="0"/>
        <v>27</v>
      </c>
      <c r="I39" s="139"/>
      <c r="J39" s="139" t="s">
        <v>149</v>
      </c>
      <c r="K39" s="81" t="s">
        <v>148</v>
      </c>
      <c r="L39" s="130"/>
    </row>
    <row r="40" spans="1:12" x14ac:dyDescent="0.35">
      <c r="A40" s="139" t="s">
        <v>150</v>
      </c>
      <c r="B40" s="139">
        <v>5782936</v>
      </c>
      <c r="C40" s="139" t="s">
        <v>767</v>
      </c>
      <c r="D40" s="140">
        <v>35895</v>
      </c>
      <c r="E40" s="140">
        <v>45740</v>
      </c>
      <c r="F40" s="140">
        <v>23325</v>
      </c>
      <c r="G40" s="139" t="s">
        <v>185</v>
      </c>
      <c r="H40" s="93">
        <f t="shared" si="0"/>
        <v>27</v>
      </c>
      <c r="I40" s="139"/>
      <c r="J40" s="139" t="s">
        <v>149</v>
      </c>
      <c r="K40" s="81" t="s">
        <v>148</v>
      </c>
      <c r="L40" s="131"/>
    </row>
    <row r="41" spans="1:12" x14ac:dyDescent="0.35">
      <c r="A41" s="139" t="s">
        <v>150</v>
      </c>
      <c r="B41" s="139">
        <v>10131228</v>
      </c>
      <c r="C41" s="139" t="s">
        <v>768</v>
      </c>
      <c r="D41" s="140">
        <v>36078</v>
      </c>
      <c r="E41" s="140">
        <v>45740</v>
      </c>
      <c r="F41" s="140">
        <v>25153</v>
      </c>
      <c r="G41" s="139" t="s">
        <v>185</v>
      </c>
      <c r="H41" s="93">
        <f t="shared" si="0"/>
        <v>26</v>
      </c>
      <c r="I41" s="139"/>
      <c r="J41" s="139" t="s">
        <v>149</v>
      </c>
      <c r="K41" s="81" t="s">
        <v>148</v>
      </c>
      <c r="L41" s="131"/>
    </row>
    <row r="42" spans="1:12" x14ac:dyDescent="0.35">
      <c r="A42" s="139" t="s">
        <v>150</v>
      </c>
      <c r="B42" s="139">
        <v>4691823</v>
      </c>
      <c r="C42" s="139" t="s">
        <v>769</v>
      </c>
      <c r="D42" s="140">
        <v>36230</v>
      </c>
      <c r="E42" s="140">
        <v>45740</v>
      </c>
      <c r="F42" s="140" t="s">
        <v>770</v>
      </c>
      <c r="G42" s="139" t="s">
        <v>185</v>
      </c>
      <c r="H42" s="93">
        <f t="shared" si="0"/>
        <v>26</v>
      </c>
      <c r="I42" s="139"/>
      <c r="J42" s="139" t="s">
        <v>149</v>
      </c>
      <c r="K42" s="81" t="s">
        <v>148</v>
      </c>
      <c r="L42" s="131"/>
    </row>
    <row r="43" spans="1:12" x14ac:dyDescent="0.35">
      <c r="A43" s="139" t="s">
        <v>150</v>
      </c>
      <c r="B43" s="139">
        <v>5693732</v>
      </c>
      <c r="C43" s="139" t="s">
        <v>771</v>
      </c>
      <c r="D43" s="140">
        <v>36230</v>
      </c>
      <c r="E43" s="140">
        <v>45740</v>
      </c>
      <c r="F43" s="140" t="s">
        <v>772</v>
      </c>
      <c r="G43" s="139" t="s">
        <v>185</v>
      </c>
      <c r="H43" s="93">
        <f t="shared" si="0"/>
        <v>26</v>
      </c>
      <c r="I43" s="139"/>
      <c r="J43" s="139" t="s">
        <v>149</v>
      </c>
      <c r="K43" s="81" t="s">
        <v>148</v>
      </c>
      <c r="L43" s="131"/>
    </row>
    <row r="44" spans="1:12" x14ac:dyDescent="0.35">
      <c r="A44" s="139" t="s">
        <v>150</v>
      </c>
      <c r="B44" s="139">
        <v>8439268</v>
      </c>
      <c r="C44" s="139" t="s">
        <v>773</v>
      </c>
      <c r="D44" s="140">
        <v>36230</v>
      </c>
      <c r="E44" s="140">
        <v>45740</v>
      </c>
      <c r="F44" s="140" t="s">
        <v>774</v>
      </c>
      <c r="G44" s="139" t="s">
        <v>183</v>
      </c>
      <c r="H44" s="93">
        <f t="shared" si="0"/>
        <v>26</v>
      </c>
      <c r="I44" s="139"/>
      <c r="J44" s="139" t="s">
        <v>149</v>
      </c>
      <c r="K44" s="81" t="s">
        <v>148</v>
      </c>
      <c r="L44" s="131"/>
    </row>
    <row r="45" spans="1:12" x14ac:dyDescent="0.35">
      <c r="A45" s="139" t="s">
        <v>150</v>
      </c>
      <c r="B45" s="139">
        <v>7542788</v>
      </c>
      <c r="C45" s="139" t="s">
        <v>775</v>
      </c>
      <c r="D45" s="140">
        <v>36336</v>
      </c>
      <c r="E45" s="140">
        <v>45740</v>
      </c>
      <c r="F45" s="140">
        <v>22396</v>
      </c>
      <c r="G45" s="139" t="s">
        <v>185</v>
      </c>
      <c r="H45" s="93">
        <f t="shared" si="0"/>
        <v>26</v>
      </c>
      <c r="I45" s="139"/>
      <c r="J45" s="139" t="s">
        <v>149</v>
      </c>
      <c r="K45" s="81" t="s">
        <v>148</v>
      </c>
      <c r="L45" s="131"/>
    </row>
    <row r="46" spans="1:12" x14ac:dyDescent="0.35">
      <c r="A46" s="139" t="s">
        <v>150</v>
      </c>
      <c r="B46" s="139">
        <v>8885452</v>
      </c>
      <c r="C46" s="139" t="s">
        <v>776</v>
      </c>
      <c r="D46" s="140">
        <v>36526</v>
      </c>
      <c r="E46" s="140">
        <v>45740</v>
      </c>
      <c r="F46" s="140">
        <v>24075</v>
      </c>
      <c r="G46" s="139" t="s">
        <v>185</v>
      </c>
      <c r="H46" s="93">
        <f t="shared" si="0"/>
        <v>25</v>
      </c>
      <c r="I46" s="139"/>
      <c r="J46" s="139" t="s">
        <v>149</v>
      </c>
      <c r="K46" s="81" t="s">
        <v>148</v>
      </c>
      <c r="L46" s="131"/>
    </row>
    <row r="47" spans="1:12" x14ac:dyDescent="0.35">
      <c r="A47" s="139" t="s">
        <v>150</v>
      </c>
      <c r="B47" s="139">
        <v>11506152</v>
      </c>
      <c r="C47" s="139" t="s">
        <v>777</v>
      </c>
      <c r="D47" s="140">
        <v>36535</v>
      </c>
      <c r="E47" s="140">
        <v>45740</v>
      </c>
      <c r="F47" s="140">
        <v>26573</v>
      </c>
      <c r="G47" s="139" t="s">
        <v>183</v>
      </c>
      <c r="H47" s="93">
        <f t="shared" si="0"/>
        <v>25</v>
      </c>
      <c r="I47" s="139"/>
      <c r="J47" s="139" t="s">
        <v>149</v>
      </c>
      <c r="K47" s="81" t="s">
        <v>148</v>
      </c>
      <c r="L47" s="131"/>
    </row>
    <row r="48" spans="1:12" x14ac:dyDescent="0.35">
      <c r="A48" s="139" t="s">
        <v>150</v>
      </c>
      <c r="B48" s="139">
        <v>4910825</v>
      </c>
      <c r="C48" s="139" t="s">
        <v>778</v>
      </c>
      <c r="D48" s="140">
        <v>36558</v>
      </c>
      <c r="E48" s="140">
        <v>45740</v>
      </c>
      <c r="F48" s="140">
        <v>20779</v>
      </c>
      <c r="G48" s="139" t="s">
        <v>185</v>
      </c>
      <c r="H48" s="93">
        <f t="shared" si="0"/>
        <v>25</v>
      </c>
      <c r="I48" s="139"/>
      <c r="J48" s="139" t="s">
        <v>149</v>
      </c>
      <c r="K48" s="81" t="s">
        <v>148</v>
      </c>
      <c r="L48" s="131"/>
    </row>
    <row r="49" spans="1:12" x14ac:dyDescent="0.35">
      <c r="A49" s="139" t="s">
        <v>150</v>
      </c>
      <c r="B49" s="139">
        <v>7131229</v>
      </c>
      <c r="C49" s="139" t="s">
        <v>779</v>
      </c>
      <c r="D49" s="140">
        <v>36598</v>
      </c>
      <c r="E49" s="140">
        <v>45740</v>
      </c>
      <c r="F49" s="140">
        <v>23427</v>
      </c>
      <c r="G49" s="139" t="s">
        <v>183</v>
      </c>
      <c r="H49" s="93">
        <f t="shared" si="0"/>
        <v>25</v>
      </c>
      <c r="I49" s="139"/>
      <c r="J49" s="139" t="s">
        <v>149</v>
      </c>
      <c r="K49" s="81" t="s">
        <v>148</v>
      </c>
      <c r="L49" s="131"/>
    </row>
    <row r="50" spans="1:12" x14ac:dyDescent="0.35">
      <c r="A50" s="139" t="s">
        <v>150</v>
      </c>
      <c r="B50" s="139">
        <v>6534757</v>
      </c>
      <c r="C50" s="139" t="s">
        <v>780</v>
      </c>
      <c r="D50" s="140">
        <v>36617</v>
      </c>
      <c r="E50" s="140">
        <v>45740</v>
      </c>
      <c r="F50" s="140">
        <v>22586</v>
      </c>
      <c r="G50" s="139" t="s">
        <v>185</v>
      </c>
      <c r="H50" s="93">
        <f t="shared" si="0"/>
        <v>25</v>
      </c>
      <c r="I50" s="139"/>
      <c r="J50" s="139" t="s">
        <v>149</v>
      </c>
      <c r="K50" s="81" t="s">
        <v>148</v>
      </c>
      <c r="L50" s="131"/>
    </row>
    <row r="51" spans="1:12" x14ac:dyDescent="0.35">
      <c r="A51" s="139" t="s">
        <v>150</v>
      </c>
      <c r="B51" s="139">
        <v>9167066</v>
      </c>
      <c r="C51" s="139" t="s">
        <v>781</v>
      </c>
      <c r="D51" s="140">
        <v>36656</v>
      </c>
      <c r="E51" s="140">
        <v>45740</v>
      </c>
      <c r="F51" s="140">
        <v>21773</v>
      </c>
      <c r="G51" s="139" t="s">
        <v>183</v>
      </c>
      <c r="H51" s="93">
        <f t="shared" si="0"/>
        <v>25</v>
      </c>
      <c r="I51" s="139"/>
      <c r="J51" s="139" t="s">
        <v>149</v>
      </c>
      <c r="K51" s="81" t="s">
        <v>148</v>
      </c>
      <c r="L51" s="131"/>
    </row>
    <row r="52" spans="1:12" x14ac:dyDescent="0.35">
      <c r="A52" s="139" t="s">
        <v>150</v>
      </c>
      <c r="B52" s="139">
        <v>3528416</v>
      </c>
      <c r="C52" s="139" t="s">
        <v>782</v>
      </c>
      <c r="D52" s="140">
        <v>36783</v>
      </c>
      <c r="E52" s="140">
        <v>45740</v>
      </c>
      <c r="F52" s="140">
        <v>18385</v>
      </c>
      <c r="G52" s="139" t="s">
        <v>183</v>
      </c>
      <c r="H52" s="93">
        <f t="shared" si="0"/>
        <v>24</v>
      </c>
      <c r="I52" s="139"/>
      <c r="J52" s="139" t="s">
        <v>149</v>
      </c>
      <c r="K52" s="81" t="s">
        <v>148</v>
      </c>
      <c r="L52" s="131"/>
    </row>
    <row r="53" spans="1:12" x14ac:dyDescent="0.35">
      <c r="A53" s="139" t="s">
        <v>150</v>
      </c>
      <c r="B53" s="139">
        <v>4653490</v>
      </c>
      <c r="C53" s="139" t="s">
        <v>783</v>
      </c>
      <c r="D53" s="140">
        <v>36809</v>
      </c>
      <c r="E53" s="140">
        <v>45740</v>
      </c>
      <c r="F53" s="140">
        <v>20721</v>
      </c>
      <c r="G53" s="139" t="s">
        <v>183</v>
      </c>
      <c r="H53" s="93">
        <f t="shared" si="0"/>
        <v>24</v>
      </c>
      <c r="I53" s="139"/>
      <c r="J53" s="139" t="s">
        <v>149</v>
      </c>
      <c r="K53" s="81" t="s">
        <v>148</v>
      </c>
      <c r="L53" s="131"/>
    </row>
    <row r="54" spans="1:12" x14ac:dyDescent="0.35">
      <c r="A54" s="139" t="s">
        <v>150</v>
      </c>
      <c r="B54" s="139">
        <v>5109506</v>
      </c>
      <c r="C54" s="139" t="s">
        <v>784</v>
      </c>
      <c r="D54" s="140">
        <v>36842</v>
      </c>
      <c r="E54" s="140">
        <v>45740</v>
      </c>
      <c r="F54" s="140">
        <v>18938</v>
      </c>
      <c r="G54" s="139" t="s">
        <v>183</v>
      </c>
      <c r="H54" s="93">
        <f t="shared" si="0"/>
        <v>24</v>
      </c>
      <c r="I54" s="139"/>
      <c r="J54" s="139" t="s">
        <v>149</v>
      </c>
      <c r="K54" s="81" t="s">
        <v>148</v>
      </c>
      <c r="L54" s="131"/>
    </row>
    <row r="55" spans="1:12" x14ac:dyDescent="0.35">
      <c r="A55" s="139" t="s">
        <v>150</v>
      </c>
      <c r="B55" s="139">
        <v>7500328</v>
      </c>
      <c r="C55" s="139" t="s">
        <v>785</v>
      </c>
      <c r="D55" s="140">
        <v>36852</v>
      </c>
      <c r="E55" s="140">
        <v>45740</v>
      </c>
      <c r="F55" s="140" t="s">
        <v>786</v>
      </c>
      <c r="G55" s="139" t="s">
        <v>185</v>
      </c>
      <c r="H55" s="93">
        <f t="shared" si="0"/>
        <v>24</v>
      </c>
      <c r="I55" s="139"/>
      <c r="J55" s="139" t="s">
        <v>149</v>
      </c>
      <c r="K55" s="81" t="s">
        <v>148</v>
      </c>
      <c r="L55" s="131"/>
    </row>
    <row r="56" spans="1:12" x14ac:dyDescent="0.35">
      <c r="A56" s="139" t="s">
        <v>150</v>
      </c>
      <c r="B56" s="139">
        <v>9839397</v>
      </c>
      <c r="C56" s="139" t="s">
        <v>787</v>
      </c>
      <c r="D56" s="140">
        <v>36936</v>
      </c>
      <c r="E56" s="140">
        <v>45740</v>
      </c>
      <c r="F56" s="140">
        <v>24304</v>
      </c>
      <c r="G56" s="139" t="s">
        <v>185</v>
      </c>
      <c r="H56" s="93">
        <f t="shared" si="0"/>
        <v>24</v>
      </c>
      <c r="I56" s="139"/>
      <c r="J56" s="139" t="s">
        <v>149</v>
      </c>
      <c r="K56" s="81" t="s">
        <v>148</v>
      </c>
      <c r="L56" s="131"/>
    </row>
    <row r="57" spans="1:12" x14ac:dyDescent="0.35">
      <c r="A57" s="139" t="s">
        <v>150</v>
      </c>
      <c r="B57" s="139">
        <v>4299817</v>
      </c>
      <c r="C57" s="139" t="s">
        <v>788</v>
      </c>
      <c r="D57" s="140">
        <v>37011</v>
      </c>
      <c r="E57" s="140">
        <v>45740</v>
      </c>
      <c r="F57" s="140">
        <v>21311</v>
      </c>
      <c r="G57" s="139" t="s">
        <v>183</v>
      </c>
      <c r="H57" s="93">
        <f t="shared" si="0"/>
        <v>24</v>
      </c>
      <c r="I57" s="139"/>
      <c r="J57" s="139" t="s">
        <v>149</v>
      </c>
      <c r="K57" s="81" t="s">
        <v>148</v>
      </c>
      <c r="L57" s="131"/>
    </row>
    <row r="58" spans="1:12" x14ac:dyDescent="0.35">
      <c r="A58" s="139" t="s">
        <v>150</v>
      </c>
      <c r="B58" s="139">
        <v>6846446</v>
      </c>
      <c r="C58" s="139" t="s">
        <v>789</v>
      </c>
      <c r="D58" s="140">
        <v>37011</v>
      </c>
      <c r="E58" s="140">
        <v>45740</v>
      </c>
      <c r="F58" s="140">
        <v>23066</v>
      </c>
      <c r="G58" s="139" t="s">
        <v>185</v>
      </c>
      <c r="H58" s="93">
        <f t="shared" si="0"/>
        <v>24</v>
      </c>
      <c r="I58" s="139"/>
      <c r="J58" s="139" t="s">
        <v>149</v>
      </c>
      <c r="K58" s="81" t="s">
        <v>148</v>
      </c>
      <c r="L58" s="131"/>
    </row>
    <row r="59" spans="1:12" x14ac:dyDescent="0.35">
      <c r="A59" s="139" t="s">
        <v>150</v>
      </c>
      <c r="B59" s="139">
        <v>11966146</v>
      </c>
      <c r="C59" s="139" t="s">
        <v>790</v>
      </c>
      <c r="D59" s="140">
        <v>37361</v>
      </c>
      <c r="E59" s="140">
        <v>45740</v>
      </c>
      <c r="F59" s="140">
        <v>27099</v>
      </c>
      <c r="G59" s="139" t="s">
        <v>185</v>
      </c>
      <c r="H59" s="93">
        <f t="shared" si="0"/>
        <v>23</v>
      </c>
      <c r="I59" s="139"/>
      <c r="J59" s="139" t="s">
        <v>149</v>
      </c>
      <c r="K59" s="81" t="s">
        <v>148</v>
      </c>
      <c r="L59" s="131"/>
    </row>
    <row r="60" spans="1:12" x14ac:dyDescent="0.35">
      <c r="A60" s="139" t="s">
        <v>150</v>
      </c>
      <c r="B60" s="139">
        <v>8965220</v>
      </c>
      <c r="C60" s="139" t="s">
        <v>791</v>
      </c>
      <c r="D60" s="140">
        <v>37500</v>
      </c>
      <c r="E60" s="140">
        <v>45740</v>
      </c>
      <c r="F60" s="140">
        <v>23703</v>
      </c>
      <c r="G60" s="139" t="s">
        <v>185</v>
      </c>
      <c r="H60" s="93">
        <f t="shared" si="0"/>
        <v>22</v>
      </c>
      <c r="I60" s="139"/>
      <c r="J60" s="139" t="s">
        <v>149</v>
      </c>
      <c r="K60" s="81" t="s">
        <v>148</v>
      </c>
      <c r="L60" s="131"/>
    </row>
    <row r="61" spans="1:12" x14ac:dyDescent="0.35">
      <c r="A61" s="139" t="s">
        <v>150</v>
      </c>
      <c r="B61" s="139">
        <v>9084363</v>
      </c>
      <c r="C61" s="139" t="s">
        <v>792</v>
      </c>
      <c r="D61" s="140">
        <v>37554</v>
      </c>
      <c r="E61" s="140">
        <v>45740</v>
      </c>
      <c r="F61" s="140">
        <v>22668</v>
      </c>
      <c r="G61" s="139" t="s">
        <v>185</v>
      </c>
      <c r="H61" s="93">
        <f t="shared" si="0"/>
        <v>22</v>
      </c>
      <c r="I61" s="139"/>
      <c r="J61" s="139" t="s">
        <v>149</v>
      </c>
      <c r="K61" s="81" t="s">
        <v>148</v>
      </c>
      <c r="L61" s="131"/>
    </row>
    <row r="62" spans="1:12" x14ac:dyDescent="0.35">
      <c r="A62" s="139" t="s">
        <v>150</v>
      </c>
      <c r="B62" s="139">
        <v>8970110</v>
      </c>
      <c r="C62" s="139" t="s">
        <v>793</v>
      </c>
      <c r="D62" s="140">
        <v>37786</v>
      </c>
      <c r="E62" s="140">
        <v>45740</v>
      </c>
      <c r="F62" s="140">
        <v>23630</v>
      </c>
      <c r="G62" s="139" t="s">
        <v>183</v>
      </c>
      <c r="H62" s="93">
        <f t="shared" si="0"/>
        <v>22</v>
      </c>
      <c r="I62" s="139"/>
      <c r="J62" s="139" t="s">
        <v>149</v>
      </c>
      <c r="K62" s="81" t="s">
        <v>148</v>
      </c>
      <c r="L62" s="131"/>
    </row>
    <row r="63" spans="1:12" x14ac:dyDescent="0.35">
      <c r="A63" s="139" t="s">
        <v>150</v>
      </c>
      <c r="B63" s="139">
        <v>9263634</v>
      </c>
      <c r="C63" s="139" t="s">
        <v>794</v>
      </c>
      <c r="D63" s="140">
        <v>37936</v>
      </c>
      <c r="E63" s="140">
        <v>45740</v>
      </c>
      <c r="F63" s="140">
        <v>23459</v>
      </c>
      <c r="G63" s="139" t="s">
        <v>185</v>
      </c>
      <c r="H63" s="93">
        <f t="shared" si="0"/>
        <v>21</v>
      </c>
      <c r="I63" s="139"/>
      <c r="J63" s="139" t="s">
        <v>149</v>
      </c>
      <c r="K63" s="81" t="s">
        <v>148</v>
      </c>
      <c r="L63" s="131"/>
    </row>
    <row r="64" spans="1:12" x14ac:dyDescent="0.35">
      <c r="A64" s="139" t="s">
        <v>150</v>
      </c>
      <c r="B64" s="139">
        <v>4629909</v>
      </c>
      <c r="C64" s="139" t="s">
        <v>795</v>
      </c>
      <c r="D64" s="140">
        <v>37997</v>
      </c>
      <c r="E64" s="140">
        <v>45740</v>
      </c>
      <c r="F64" s="140">
        <v>20597</v>
      </c>
      <c r="G64" s="139" t="s">
        <v>185</v>
      </c>
      <c r="H64" s="93">
        <f t="shared" si="0"/>
        <v>21</v>
      </c>
      <c r="I64" s="139"/>
      <c r="J64" s="139" t="s">
        <v>149</v>
      </c>
      <c r="K64" s="81" t="s">
        <v>148</v>
      </c>
      <c r="L64" s="131"/>
    </row>
    <row r="65" spans="1:12" x14ac:dyDescent="0.35">
      <c r="A65" s="139" t="s">
        <v>150</v>
      </c>
      <c r="B65" s="139">
        <v>13882253</v>
      </c>
      <c r="C65" s="139" t="s">
        <v>796</v>
      </c>
      <c r="D65" s="140">
        <v>38245</v>
      </c>
      <c r="E65" s="140">
        <v>45740</v>
      </c>
      <c r="F65" s="140" t="s">
        <v>797</v>
      </c>
      <c r="G65" s="139" t="s">
        <v>185</v>
      </c>
      <c r="H65" s="93">
        <f t="shared" si="0"/>
        <v>20</v>
      </c>
      <c r="I65" s="139"/>
      <c r="J65" s="139" t="s">
        <v>149</v>
      </c>
      <c r="K65" s="81" t="s">
        <v>148</v>
      </c>
      <c r="L65" s="131"/>
    </row>
    <row r="66" spans="1:12" x14ac:dyDescent="0.35">
      <c r="A66" s="139" t="s">
        <v>150</v>
      </c>
      <c r="B66" s="139">
        <v>10224971</v>
      </c>
      <c r="C66" s="139" t="s">
        <v>798</v>
      </c>
      <c r="D66" s="140">
        <v>38264</v>
      </c>
      <c r="E66" s="140">
        <v>45740</v>
      </c>
      <c r="F66" s="140">
        <v>26006</v>
      </c>
      <c r="G66" s="139" t="s">
        <v>185</v>
      </c>
      <c r="H66" s="93">
        <f t="shared" si="0"/>
        <v>20</v>
      </c>
      <c r="I66" s="139"/>
      <c r="J66" s="139" t="s">
        <v>149</v>
      </c>
      <c r="K66" s="81" t="s">
        <v>148</v>
      </c>
      <c r="L66" s="131"/>
    </row>
    <row r="67" spans="1:12" x14ac:dyDescent="0.35">
      <c r="A67" s="139" t="s">
        <v>150</v>
      </c>
      <c r="B67" s="139">
        <v>5480197</v>
      </c>
      <c r="C67" s="139" t="s">
        <v>799</v>
      </c>
      <c r="D67" s="140">
        <v>38283</v>
      </c>
      <c r="E67" s="140">
        <v>45740</v>
      </c>
      <c r="F67" s="140">
        <v>21314</v>
      </c>
      <c r="G67" s="139" t="s">
        <v>183</v>
      </c>
      <c r="H67" s="93">
        <f t="shared" si="0"/>
        <v>20</v>
      </c>
      <c r="I67" s="139"/>
      <c r="J67" s="139" t="s">
        <v>149</v>
      </c>
      <c r="K67" s="81" t="s">
        <v>148</v>
      </c>
      <c r="L67" s="131"/>
    </row>
    <row r="68" spans="1:12" x14ac:dyDescent="0.35">
      <c r="A68" s="139" t="s">
        <v>150</v>
      </c>
      <c r="B68" s="139">
        <v>5481934</v>
      </c>
      <c r="C68" s="139" t="s">
        <v>800</v>
      </c>
      <c r="D68" s="140">
        <v>38283</v>
      </c>
      <c r="E68" s="140">
        <v>45740</v>
      </c>
      <c r="F68" s="140">
        <v>21456</v>
      </c>
      <c r="G68" s="139" t="s">
        <v>185</v>
      </c>
      <c r="H68" s="93">
        <f t="shared" si="0"/>
        <v>20</v>
      </c>
      <c r="I68" s="139"/>
      <c r="J68" s="139" t="s">
        <v>149</v>
      </c>
      <c r="K68" s="81" t="s">
        <v>148</v>
      </c>
      <c r="L68" s="131"/>
    </row>
    <row r="69" spans="1:12" x14ac:dyDescent="0.35">
      <c r="A69" s="139" t="s">
        <v>150</v>
      </c>
      <c r="B69" s="139">
        <v>4945282</v>
      </c>
      <c r="C69" s="139" t="s">
        <v>801</v>
      </c>
      <c r="D69" s="140">
        <v>38429</v>
      </c>
      <c r="E69" s="140">
        <v>45740</v>
      </c>
      <c r="F69" s="140">
        <v>21016</v>
      </c>
      <c r="G69" s="139" t="s">
        <v>185</v>
      </c>
      <c r="H69" s="93">
        <f t="shared" si="0"/>
        <v>20</v>
      </c>
      <c r="I69" s="139"/>
      <c r="J69" s="139" t="s">
        <v>149</v>
      </c>
      <c r="K69" s="81" t="s">
        <v>148</v>
      </c>
      <c r="L69" s="131"/>
    </row>
    <row r="70" spans="1:12" x14ac:dyDescent="0.35">
      <c r="A70" s="139" t="s">
        <v>150</v>
      </c>
      <c r="B70" s="139">
        <v>8752647</v>
      </c>
      <c r="C70" s="139" t="s">
        <v>802</v>
      </c>
      <c r="D70" s="140">
        <v>38443</v>
      </c>
      <c r="E70" s="140">
        <v>45740</v>
      </c>
      <c r="F70" s="140" t="s">
        <v>803</v>
      </c>
      <c r="G70" s="139" t="s">
        <v>185</v>
      </c>
      <c r="H70" s="93">
        <f t="shared" si="0"/>
        <v>20</v>
      </c>
      <c r="I70" s="139"/>
      <c r="J70" s="139" t="s">
        <v>149</v>
      </c>
      <c r="K70" s="81" t="s">
        <v>148</v>
      </c>
      <c r="L70" s="131"/>
    </row>
    <row r="71" spans="1:12" x14ac:dyDescent="0.35">
      <c r="A71" s="139" t="s">
        <v>150</v>
      </c>
      <c r="B71" s="139">
        <v>10180417</v>
      </c>
      <c r="C71" s="139" t="s">
        <v>804</v>
      </c>
      <c r="D71" s="140">
        <v>38447</v>
      </c>
      <c r="E71" s="140">
        <v>45740</v>
      </c>
      <c r="F71" s="140">
        <v>23768</v>
      </c>
      <c r="G71" s="139" t="s">
        <v>185</v>
      </c>
      <c r="H71" s="93">
        <f t="shared" si="0"/>
        <v>20</v>
      </c>
      <c r="I71" s="139"/>
      <c r="J71" s="139" t="s">
        <v>149</v>
      </c>
      <c r="K71" s="81" t="s">
        <v>148</v>
      </c>
      <c r="L71" s="130"/>
    </row>
    <row r="72" spans="1:12" x14ac:dyDescent="0.35">
      <c r="A72" s="139" t="s">
        <v>150</v>
      </c>
      <c r="B72" s="139">
        <v>8909717</v>
      </c>
      <c r="C72" s="139" t="s">
        <v>805</v>
      </c>
      <c r="D72" s="140">
        <v>38474</v>
      </c>
      <c r="E72" s="140">
        <v>45740</v>
      </c>
      <c r="F72" s="140">
        <v>23820</v>
      </c>
      <c r="G72" s="139" t="s">
        <v>185</v>
      </c>
      <c r="H72" s="93">
        <f t="shared" si="0"/>
        <v>20</v>
      </c>
      <c r="I72" s="139"/>
      <c r="J72" s="139" t="s">
        <v>149</v>
      </c>
      <c r="K72" s="81" t="s">
        <v>148</v>
      </c>
      <c r="L72" s="85"/>
    </row>
    <row r="73" spans="1:12" ht="72" customHeight="1" thickBot="1" x14ac:dyDescent="0.4">
      <c r="A73" s="139" t="s">
        <v>150</v>
      </c>
      <c r="B73" s="139">
        <v>5652730</v>
      </c>
      <c r="C73" s="139" t="s">
        <v>806</v>
      </c>
      <c r="D73" s="140">
        <v>38512</v>
      </c>
      <c r="E73" s="140">
        <v>45740</v>
      </c>
      <c r="F73" s="140">
        <v>22729</v>
      </c>
      <c r="G73" s="139" t="s">
        <v>183</v>
      </c>
      <c r="H73" s="93">
        <f t="shared" ref="H73:H136" si="1">DATEDIF(D73,"30/06/2025","Y")</f>
        <v>20</v>
      </c>
      <c r="I73" s="139"/>
      <c r="J73" s="139" t="s">
        <v>149</v>
      </c>
      <c r="K73" s="81" t="s">
        <v>148</v>
      </c>
      <c r="L73" s="94"/>
    </row>
    <row r="74" spans="1:12" x14ac:dyDescent="0.35">
      <c r="A74" s="139" t="s">
        <v>150</v>
      </c>
      <c r="B74" s="139">
        <v>8156284</v>
      </c>
      <c r="C74" s="139" t="s">
        <v>807</v>
      </c>
      <c r="D74" s="140">
        <v>38530</v>
      </c>
      <c r="E74" s="140">
        <v>45740</v>
      </c>
      <c r="F74" s="140">
        <v>20619</v>
      </c>
      <c r="G74" s="139" t="s">
        <v>185</v>
      </c>
      <c r="H74" s="93">
        <f t="shared" si="1"/>
        <v>20</v>
      </c>
      <c r="I74" s="139"/>
      <c r="J74" s="139" t="s">
        <v>149</v>
      </c>
      <c r="K74" s="81" t="s">
        <v>148</v>
      </c>
    </row>
    <row r="75" spans="1:12" x14ac:dyDescent="0.35">
      <c r="A75" s="139" t="s">
        <v>150</v>
      </c>
      <c r="B75" s="139">
        <v>8411965</v>
      </c>
      <c r="C75" s="139" t="s">
        <v>808</v>
      </c>
      <c r="D75" s="140">
        <v>38530</v>
      </c>
      <c r="E75" s="140">
        <v>45740</v>
      </c>
      <c r="F75" s="140">
        <v>24067</v>
      </c>
      <c r="G75" s="139" t="s">
        <v>183</v>
      </c>
      <c r="H75" s="93">
        <f t="shared" si="1"/>
        <v>20</v>
      </c>
      <c r="I75" s="139"/>
      <c r="J75" s="139" t="s">
        <v>149</v>
      </c>
      <c r="K75" s="81" t="s">
        <v>148</v>
      </c>
    </row>
    <row r="76" spans="1:12" x14ac:dyDescent="0.35">
      <c r="A76" s="139" t="s">
        <v>150</v>
      </c>
      <c r="B76" s="139">
        <v>9177907</v>
      </c>
      <c r="C76" s="139" t="s">
        <v>809</v>
      </c>
      <c r="D76" s="140">
        <v>38635</v>
      </c>
      <c r="E76" s="140">
        <v>45740</v>
      </c>
      <c r="F76" s="140">
        <v>23122</v>
      </c>
      <c r="G76" s="139" t="s">
        <v>185</v>
      </c>
      <c r="H76" s="93">
        <f t="shared" si="1"/>
        <v>19</v>
      </c>
      <c r="I76" s="139"/>
      <c r="J76" s="139" t="s">
        <v>149</v>
      </c>
      <c r="K76" s="81" t="s">
        <v>148</v>
      </c>
    </row>
    <row r="77" spans="1:12" x14ac:dyDescent="0.35">
      <c r="A77" s="139" t="s">
        <v>150</v>
      </c>
      <c r="B77" s="139">
        <v>9153750</v>
      </c>
      <c r="C77" s="139" t="s">
        <v>810</v>
      </c>
      <c r="D77" s="140">
        <v>38817</v>
      </c>
      <c r="E77" s="140">
        <v>45740</v>
      </c>
      <c r="F77" s="140" t="s">
        <v>811</v>
      </c>
      <c r="G77" s="139" t="s">
        <v>185</v>
      </c>
      <c r="H77" s="93">
        <f t="shared" si="1"/>
        <v>19</v>
      </c>
      <c r="I77" s="139"/>
      <c r="J77" s="139" t="s">
        <v>149</v>
      </c>
      <c r="K77" s="81" t="s">
        <v>148</v>
      </c>
    </row>
    <row r="78" spans="1:12" x14ac:dyDescent="0.35">
      <c r="A78" s="139" t="s">
        <v>150</v>
      </c>
      <c r="B78" s="139">
        <v>5678402</v>
      </c>
      <c r="C78" s="139" t="s">
        <v>812</v>
      </c>
      <c r="D78" s="140">
        <v>38877</v>
      </c>
      <c r="E78" s="140">
        <v>45740</v>
      </c>
      <c r="F78" s="140">
        <v>22796</v>
      </c>
      <c r="G78" s="139" t="s">
        <v>185</v>
      </c>
      <c r="H78" s="93">
        <f t="shared" si="1"/>
        <v>19</v>
      </c>
      <c r="I78" s="139"/>
      <c r="J78" s="139" t="s">
        <v>149</v>
      </c>
      <c r="K78" s="81" t="s">
        <v>148</v>
      </c>
    </row>
    <row r="79" spans="1:12" x14ac:dyDescent="0.35">
      <c r="A79" s="139" t="s">
        <v>150</v>
      </c>
      <c r="B79" s="139">
        <v>11220643</v>
      </c>
      <c r="C79" s="139" t="s">
        <v>813</v>
      </c>
      <c r="D79" s="140">
        <v>38999</v>
      </c>
      <c r="E79" s="140">
        <v>45740</v>
      </c>
      <c r="F79" s="140" t="s">
        <v>814</v>
      </c>
      <c r="G79" s="139" t="s">
        <v>183</v>
      </c>
      <c r="H79" s="93">
        <f t="shared" si="1"/>
        <v>18</v>
      </c>
      <c r="I79" s="139"/>
      <c r="J79" s="139" t="s">
        <v>149</v>
      </c>
      <c r="K79" s="81" t="s">
        <v>148</v>
      </c>
    </row>
    <row r="80" spans="1:12" x14ac:dyDescent="0.35">
      <c r="A80" s="139" t="s">
        <v>150</v>
      </c>
      <c r="B80" s="139">
        <v>9318810</v>
      </c>
      <c r="C80" s="139" t="s">
        <v>815</v>
      </c>
      <c r="D80" s="140">
        <v>39000</v>
      </c>
      <c r="E80" s="140">
        <v>45740</v>
      </c>
      <c r="F80" s="140">
        <v>23549</v>
      </c>
      <c r="G80" s="139" t="s">
        <v>183</v>
      </c>
      <c r="H80" s="93">
        <f t="shared" si="1"/>
        <v>18</v>
      </c>
      <c r="I80" s="139"/>
      <c r="J80" s="139" t="s">
        <v>149</v>
      </c>
      <c r="K80" s="81" t="s">
        <v>148</v>
      </c>
    </row>
    <row r="81" spans="1:11" x14ac:dyDescent="0.35">
      <c r="A81" s="139" t="s">
        <v>150</v>
      </c>
      <c r="B81" s="139">
        <v>10147428</v>
      </c>
      <c r="C81" s="139" t="s">
        <v>816</v>
      </c>
      <c r="D81" s="140">
        <v>39092</v>
      </c>
      <c r="E81" s="140">
        <v>45740</v>
      </c>
      <c r="F81" s="140" t="s">
        <v>817</v>
      </c>
      <c r="G81" s="139" t="s">
        <v>183</v>
      </c>
      <c r="H81" s="93">
        <f t="shared" si="1"/>
        <v>18</v>
      </c>
      <c r="I81" s="139"/>
      <c r="J81" s="139" t="s">
        <v>149</v>
      </c>
      <c r="K81" s="81" t="s">
        <v>148</v>
      </c>
    </row>
    <row r="82" spans="1:11" x14ac:dyDescent="0.35">
      <c r="A82" s="139" t="s">
        <v>150</v>
      </c>
      <c r="B82" s="139">
        <v>8027197</v>
      </c>
      <c r="C82" s="139" t="s">
        <v>818</v>
      </c>
      <c r="D82" s="140">
        <v>39100</v>
      </c>
      <c r="E82" s="140">
        <v>45740</v>
      </c>
      <c r="F82" s="140">
        <v>22624</v>
      </c>
      <c r="G82" s="139" t="s">
        <v>185</v>
      </c>
      <c r="H82" s="93">
        <f t="shared" si="1"/>
        <v>18</v>
      </c>
      <c r="I82" s="139"/>
      <c r="J82" s="139" t="s">
        <v>149</v>
      </c>
      <c r="K82" s="81" t="s">
        <v>148</v>
      </c>
    </row>
    <row r="83" spans="1:11" x14ac:dyDescent="0.35">
      <c r="A83" s="139" t="s">
        <v>150</v>
      </c>
      <c r="B83" s="139">
        <v>8195671</v>
      </c>
      <c r="C83" s="139" t="s">
        <v>819</v>
      </c>
      <c r="D83" s="140">
        <v>39115</v>
      </c>
      <c r="E83" s="140">
        <v>45740</v>
      </c>
      <c r="F83" s="140">
        <v>21590</v>
      </c>
      <c r="G83" s="139" t="s">
        <v>183</v>
      </c>
      <c r="H83" s="93">
        <f t="shared" si="1"/>
        <v>18</v>
      </c>
      <c r="I83" s="139"/>
      <c r="J83" s="139" t="s">
        <v>149</v>
      </c>
      <c r="K83" s="81" t="s">
        <v>148</v>
      </c>
    </row>
    <row r="84" spans="1:11" x14ac:dyDescent="0.35">
      <c r="A84" s="139" t="s">
        <v>150</v>
      </c>
      <c r="B84" s="139">
        <v>4596928</v>
      </c>
      <c r="C84" s="139" t="s">
        <v>820</v>
      </c>
      <c r="D84" s="140">
        <v>39132</v>
      </c>
      <c r="E84" s="140">
        <v>45740</v>
      </c>
      <c r="F84" s="140">
        <v>20309</v>
      </c>
      <c r="G84" s="139" t="s">
        <v>183</v>
      </c>
      <c r="H84" s="93">
        <f t="shared" si="1"/>
        <v>18</v>
      </c>
      <c r="I84" s="139"/>
      <c r="J84" s="139" t="s">
        <v>149</v>
      </c>
      <c r="K84" s="81" t="s">
        <v>148</v>
      </c>
    </row>
    <row r="85" spans="1:11" x14ac:dyDescent="0.35">
      <c r="A85" s="139" t="s">
        <v>150</v>
      </c>
      <c r="B85" s="139">
        <v>4183924</v>
      </c>
      <c r="C85" s="139" t="s">
        <v>821</v>
      </c>
      <c r="D85" s="140">
        <v>39152</v>
      </c>
      <c r="E85" s="140">
        <v>45740</v>
      </c>
      <c r="F85" s="140">
        <v>19124</v>
      </c>
      <c r="G85" s="139" t="s">
        <v>185</v>
      </c>
      <c r="H85" s="93">
        <f t="shared" si="1"/>
        <v>18</v>
      </c>
      <c r="I85" s="139"/>
      <c r="J85" s="139" t="s">
        <v>149</v>
      </c>
      <c r="K85" s="81" t="s">
        <v>148</v>
      </c>
    </row>
    <row r="86" spans="1:11" x14ac:dyDescent="0.35">
      <c r="A86" s="139" t="s">
        <v>150</v>
      </c>
      <c r="B86" s="139">
        <v>6957444</v>
      </c>
      <c r="C86" s="139" t="s">
        <v>822</v>
      </c>
      <c r="D86" s="140">
        <v>39167</v>
      </c>
      <c r="E86" s="140">
        <v>45740</v>
      </c>
      <c r="F86" s="140">
        <v>24383</v>
      </c>
      <c r="G86" s="139" t="s">
        <v>185</v>
      </c>
      <c r="H86" s="93">
        <f t="shared" si="1"/>
        <v>18</v>
      </c>
      <c r="I86" s="139"/>
      <c r="J86" s="139" t="s">
        <v>149</v>
      </c>
      <c r="K86" s="81" t="s">
        <v>148</v>
      </c>
    </row>
    <row r="87" spans="1:11" x14ac:dyDescent="0.35">
      <c r="A87" s="139" t="s">
        <v>150</v>
      </c>
      <c r="B87" s="139">
        <v>9013062</v>
      </c>
      <c r="C87" s="139" t="s">
        <v>823</v>
      </c>
      <c r="D87" s="140">
        <v>39365</v>
      </c>
      <c r="E87" s="140">
        <v>45740</v>
      </c>
      <c r="F87" s="140">
        <v>22672</v>
      </c>
      <c r="G87" s="139" t="s">
        <v>185</v>
      </c>
      <c r="H87" s="93">
        <f t="shared" si="1"/>
        <v>17</v>
      </c>
      <c r="I87" s="139"/>
      <c r="J87" s="139" t="s">
        <v>149</v>
      </c>
      <c r="K87" s="81" t="s">
        <v>148</v>
      </c>
    </row>
    <row r="88" spans="1:11" x14ac:dyDescent="0.35">
      <c r="A88" s="139" t="s">
        <v>150</v>
      </c>
      <c r="B88" s="139">
        <v>5876011</v>
      </c>
      <c r="C88" s="139" t="s">
        <v>824</v>
      </c>
      <c r="D88" s="140">
        <v>39375</v>
      </c>
      <c r="E88" s="140">
        <v>45740</v>
      </c>
      <c r="F88" s="140">
        <v>22762</v>
      </c>
      <c r="G88" s="139" t="s">
        <v>183</v>
      </c>
      <c r="H88" s="93">
        <f t="shared" si="1"/>
        <v>17</v>
      </c>
      <c r="I88" s="139"/>
      <c r="J88" s="139" t="s">
        <v>149</v>
      </c>
      <c r="K88" s="81" t="s">
        <v>148</v>
      </c>
    </row>
    <row r="89" spans="1:11" x14ac:dyDescent="0.35">
      <c r="A89" s="139" t="s">
        <v>150</v>
      </c>
      <c r="B89" s="139">
        <v>8522687</v>
      </c>
      <c r="C89" s="139" t="s">
        <v>825</v>
      </c>
      <c r="D89" s="140">
        <v>39375</v>
      </c>
      <c r="E89" s="140">
        <v>45740</v>
      </c>
      <c r="F89" s="140">
        <v>22875</v>
      </c>
      <c r="G89" s="139" t="s">
        <v>183</v>
      </c>
      <c r="H89" s="93">
        <f t="shared" si="1"/>
        <v>17</v>
      </c>
      <c r="I89" s="139"/>
      <c r="J89" s="139" t="s">
        <v>149</v>
      </c>
      <c r="K89" s="81" t="s">
        <v>148</v>
      </c>
    </row>
    <row r="90" spans="1:11" x14ac:dyDescent="0.35">
      <c r="A90" s="139" t="s">
        <v>150</v>
      </c>
      <c r="B90" s="139">
        <v>8951818</v>
      </c>
      <c r="C90" s="139" t="s">
        <v>826</v>
      </c>
      <c r="D90" s="140">
        <v>39375</v>
      </c>
      <c r="E90" s="140">
        <v>45740</v>
      </c>
      <c r="F90" s="140">
        <v>24006</v>
      </c>
      <c r="G90" s="139" t="s">
        <v>185</v>
      </c>
      <c r="H90" s="93">
        <f t="shared" si="1"/>
        <v>17</v>
      </c>
      <c r="I90" s="139"/>
      <c r="J90" s="139" t="s">
        <v>149</v>
      </c>
      <c r="K90" s="81" t="s">
        <v>148</v>
      </c>
    </row>
    <row r="91" spans="1:11" x14ac:dyDescent="0.35">
      <c r="A91" s="139" t="s">
        <v>150</v>
      </c>
      <c r="B91" s="139">
        <v>8960711</v>
      </c>
      <c r="C91" s="139" t="s">
        <v>827</v>
      </c>
      <c r="D91" s="140">
        <v>39375</v>
      </c>
      <c r="E91" s="140">
        <v>45740</v>
      </c>
      <c r="F91" s="140">
        <v>24441</v>
      </c>
      <c r="G91" s="139" t="s">
        <v>185</v>
      </c>
      <c r="H91" s="93">
        <f t="shared" si="1"/>
        <v>17</v>
      </c>
      <c r="I91" s="139"/>
      <c r="J91" s="139" t="s">
        <v>149</v>
      </c>
      <c r="K91" s="81" t="s">
        <v>148</v>
      </c>
    </row>
    <row r="92" spans="1:11" x14ac:dyDescent="0.35">
      <c r="A92" s="139" t="s">
        <v>150</v>
      </c>
      <c r="B92" s="139">
        <v>9899474</v>
      </c>
      <c r="C92" s="139" t="s">
        <v>828</v>
      </c>
      <c r="D92" s="140">
        <v>39375</v>
      </c>
      <c r="E92" s="140">
        <v>45740</v>
      </c>
      <c r="F92" s="140">
        <v>25039</v>
      </c>
      <c r="G92" s="139" t="s">
        <v>185</v>
      </c>
      <c r="H92" s="93">
        <f t="shared" si="1"/>
        <v>17</v>
      </c>
      <c r="I92" s="139"/>
      <c r="J92" s="139" t="s">
        <v>149</v>
      </c>
      <c r="K92" s="81" t="s">
        <v>148</v>
      </c>
    </row>
    <row r="93" spans="1:11" x14ac:dyDescent="0.35">
      <c r="A93" s="139" t="s">
        <v>150</v>
      </c>
      <c r="B93" s="139">
        <v>5010651</v>
      </c>
      <c r="C93" s="139" t="s">
        <v>829</v>
      </c>
      <c r="D93" s="140">
        <v>39455</v>
      </c>
      <c r="E93" s="140">
        <v>45740</v>
      </c>
      <c r="F93" s="140">
        <v>20964</v>
      </c>
      <c r="G93" s="139" t="s">
        <v>185</v>
      </c>
      <c r="H93" s="93">
        <f t="shared" si="1"/>
        <v>17</v>
      </c>
      <c r="I93" s="139"/>
      <c r="J93" s="139" t="s">
        <v>149</v>
      </c>
      <c r="K93" s="81" t="s">
        <v>148</v>
      </c>
    </row>
    <row r="94" spans="1:11" x14ac:dyDescent="0.35">
      <c r="A94" s="139" t="s">
        <v>150</v>
      </c>
      <c r="B94" s="139">
        <v>11380265</v>
      </c>
      <c r="C94" s="139" t="s">
        <v>830</v>
      </c>
      <c r="D94" s="140">
        <v>39489</v>
      </c>
      <c r="E94" s="140">
        <v>45740</v>
      </c>
      <c r="F94" s="140">
        <v>27010</v>
      </c>
      <c r="G94" s="139" t="s">
        <v>183</v>
      </c>
      <c r="H94" s="93">
        <f t="shared" si="1"/>
        <v>17</v>
      </c>
      <c r="I94" s="139"/>
      <c r="J94" s="139" t="s">
        <v>149</v>
      </c>
      <c r="K94" s="81" t="s">
        <v>148</v>
      </c>
    </row>
    <row r="95" spans="1:11" x14ac:dyDescent="0.35">
      <c r="A95" s="139" t="s">
        <v>150</v>
      </c>
      <c r="B95" s="139">
        <v>8857033</v>
      </c>
      <c r="C95" s="139" t="s">
        <v>831</v>
      </c>
      <c r="D95" s="140">
        <v>39516</v>
      </c>
      <c r="E95" s="140">
        <v>45740</v>
      </c>
      <c r="F95" s="140">
        <v>22065</v>
      </c>
      <c r="G95" s="139" t="s">
        <v>185</v>
      </c>
      <c r="H95" s="93">
        <f t="shared" si="1"/>
        <v>17</v>
      </c>
      <c r="I95" s="139"/>
      <c r="J95" s="139" t="s">
        <v>149</v>
      </c>
      <c r="K95" s="81" t="s">
        <v>148</v>
      </c>
    </row>
    <row r="96" spans="1:11" x14ac:dyDescent="0.35">
      <c r="A96" s="139" t="s">
        <v>150</v>
      </c>
      <c r="B96" s="139">
        <v>5082929</v>
      </c>
      <c r="C96" s="139" t="s">
        <v>832</v>
      </c>
      <c r="D96" s="140">
        <v>39518</v>
      </c>
      <c r="E96" s="140">
        <v>45740</v>
      </c>
      <c r="F96" s="140">
        <v>21104</v>
      </c>
      <c r="G96" s="139" t="s">
        <v>183</v>
      </c>
      <c r="H96" s="93">
        <f t="shared" si="1"/>
        <v>17</v>
      </c>
      <c r="I96" s="139"/>
      <c r="J96" s="139" t="s">
        <v>149</v>
      </c>
      <c r="K96" s="81" t="s">
        <v>148</v>
      </c>
    </row>
    <row r="97" spans="1:11" x14ac:dyDescent="0.35">
      <c r="A97" s="139" t="s">
        <v>150</v>
      </c>
      <c r="B97" s="139">
        <v>3983594</v>
      </c>
      <c r="C97" s="139" t="s">
        <v>833</v>
      </c>
      <c r="D97" s="140">
        <v>39543</v>
      </c>
      <c r="E97" s="140">
        <v>45740</v>
      </c>
      <c r="F97" s="140">
        <v>18981</v>
      </c>
      <c r="G97" s="139" t="s">
        <v>185</v>
      </c>
      <c r="H97" s="93">
        <f t="shared" si="1"/>
        <v>17</v>
      </c>
      <c r="I97" s="139"/>
      <c r="J97" s="139" t="s">
        <v>149</v>
      </c>
      <c r="K97" s="81" t="s">
        <v>148</v>
      </c>
    </row>
    <row r="98" spans="1:11" x14ac:dyDescent="0.35">
      <c r="A98" s="139" t="s">
        <v>150</v>
      </c>
      <c r="B98" s="139">
        <v>5520253</v>
      </c>
      <c r="C98" s="139" t="s">
        <v>834</v>
      </c>
      <c r="D98" s="140">
        <v>39543</v>
      </c>
      <c r="E98" s="140">
        <v>45740</v>
      </c>
      <c r="F98" s="140">
        <v>19900</v>
      </c>
      <c r="G98" s="139" t="s">
        <v>183</v>
      </c>
      <c r="H98" s="93">
        <f t="shared" si="1"/>
        <v>17</v>
      </c>
      <c r="I98" s="139"/>
      <c r="J98" s="139" t="s">
        <v>149</v>
      </c>
      <c r="K98" s="81" t="s">
        <v>148</v>
      </c>
    </row>
    <row r="99" spans="1:11" x14ac:dyDescent="0.35">
      <c r="A99" s="139" t="s">
        <v>150</v>
      </c>
      <c r="B99" s="139">
        <v>6095550</v>
      </c>
      <c r="C99" s="139" t="s">
        <v>835</v>
      </c>
      <c r="D99" s="140">
        <v>39543</v>
      </c>
      <c r="E99" s="140">
        <v>45740</v>
      </c>
      <c r="F99" s="140">
        <v>22721</v>
      </c>
      <c r="G99" s="139" t="s">
        <v>185</v>
      </c>
      <c r="H99" s="93">
        <f t="shared" si="1"/>
        <v>17</v>
      </c>
      <c r="I99" s="139"/>
      <c r="J99" s="139" t="s">
        <v>149</v>
      </c>
      <c r="K99" s="81" t="s">
        <v>148</v>
      </c>
    </row>
    <row r="100" spans="1:11" x14ac:dyDescent="0.35">
      <c r="A100" s="139" t="s">
        <v>150</v>
      </c>
      <c r="B100" s="139">
        <v>6424228</v>
      </c>
      <c r="C100" s="139" t="s">
        <v>836</v>
      </c>
      <c r="D100" s="140">
        <v>39543</v>
      </c>
      <c r="E100" s="140">
        <v>45740</v>
      </c>
      <c r="F100" s="140">
        <v>24483</v>
      </c>
      <c r="G100" s="139" t="s">
        <v>185</v>
      </c>
      <c r="H100" s="93">
        <f t="shared" si="1"/>
        <v>17</v>
      </c>
      <c r="I100" s="139"/>
      <c r="J100" s="139" t="s">
        <v>149</v>
      </c>
      <c r="K100" s="81" t="s">
        <v>148</v>
      </c>
    </row>
    <row r="101" spans="1:11" x14ac:dyDescent="0.35">
      <c r="A101" s="139" t="s">
        <v>150</v>
      </c>
      <c r="B101" s="139">
        <v>6839509</v>
      </c>
      <c r="C101" s="139" t="s">
        <v>837</v>
      </c>
      <c r="D101" s="140">
        <v>39543</v>
      </c>
      <c r="E101" s="140">
        <v>45740</v>
      </c>
      <c r="F101" s="140">
        <v>23031</v>
      </c>
      <c r="G101" s="139" t="s">
        <v>183</v>
      </c>
      <c r="H101" s="93">
        <f t="shared" si="1"/>
        <v>17</v>
      </c>
      <c r="I101" s="139"/>
      <c r="J101" s="139" t="s">
        <v>149</v>
      </c>
      <c r="K101" s="81" t="s">
        <v>148</v>
      </c>
    </row>
    <row r="102" spans="1:11" x14ac:dyDescent="0.35">
      <c r="A102" s="139" t="s">
        <v>150</v>
      </c>
      <c r="B102" s="139">
        <v>10095962</v>
      </c>
      <c r="C102" s="139" t="s">
        <v>838</v>
      </c>
      <c r="D102" s="140">
        <v>39543</v>
      </c>
      <c r="E102" s="140">
        <v>45740</v>
      </c>
      <c r="F102" s="140">
        <v>23832</v>
      </c>
      <c r="G102" s="139" t="s">
        <v>185</v>
      </c>
      <c r="H102" s="93">
        <f t="shared" si="1"/>
        <v>17</v>
      </c>
      <c r="I102" s="139"/>
      <c r="J102" s="139" t="s">
        <v>149</v>
      </c>
      <c r="K102" s="81" t="s">
        <v>148</v>
      </c>
    </row>
    <row r="103" spans="1:11" x14ac:dyDescent="0.35">
      <c r="A103" s="139" t="s">
        <v>150</v>
      </c>
      <c r="B103" s="139">
        <v>7761068</v>
      </c>
      <c r="C103" s="139" t="s">
        <v>839</v>
      </c>
      <c r="D103" s="140">
        <v>39558</v>
      </c>
      <c r="E103" s="140">
        <v>45740</v>
      </c>
      <c r="F103" s="140">
        <v>23666</v>
      </c>
      <c r="G103" s="139" t="s">
        <v>185</v>
      </c>
      <c r="H103" s="93">
        <f t="shared" si="1"/>
        <v>17</v>
      </c>
      <c r="I103" s="139"/>
      <c r="J103" s="139" t="s">
        <v>149</v>
      </c>
      <c r="K103" s="81" t="s">
        <v>148</v>
      </c>
    </row>
    <row r="104" spans="1:11" x14ac:dyDescent="0.35">
      <c r="A104" s="139" t="s">
        <v>150</v>
      </c>
      <c r="B104" s="139">
        <v>3105786</v>
      </c>
      <c r="C104" s="139" t="s">
        <v>840</v>
      </c>
      <c r="D104" s="140">
        <v>39571</v>
      </c>
      <c r="E104" s="140">
        <v>45740</v>
      </c>
      <c r="F104" s="140">
        <v>18477</v>
      </c>
      <c r="G104" s="139" t="s">
        <v>185</v>
      </c>
      <c r="H104" s="93">
        <f t="shared" si="1"/>
        <v>17</v>
      </c>
      <c r="I104" s="139"/>
      <c r="J104" s="139" t="s">
        <v>149</v>
      </c>
      <c r="K104" s="81" t="s">
        <v>148</v>
      </c>
    </row>
    <row r="105" spans="1:11" x14ac:dyDescent="0.35">
      <c r="A105" s="139" t="s">
        <v>150</v>
      </c>
      <c r="B105" s="139">
        <v>3503677</v>
      </c>
      <c r="C105" s="139" t="s">
        <v>841</v>
      </c>
      <c r="D105" s="140">
        <v>39594</v>
      </c>
      <c r="E105" s="140">
        <v>45740</v>
      </c>
      <c r="F105" s="140">
        <v>18669</v>
      </c>
      <c r="G105" s="139" t="s">
        <v>183</v>
      </c>
      <c r="H105" s="93">
        <f t="shared" si="1"/>
        <v>17</v>
      </c>
      <c r="I105" s="139"/>
      <c r="J105" s="139" t="s">
        <v>149</v>
      </c>
      <c r="K105" s="81" t="s">
        <v>148</v>
      </c>
    </row>
    <row r="106" spans="1:11" x14ac:dyDescent="0.35">
      <c r="A106" s="139" t="s">
        <v>150</v>
      </c>
      <c r="B106" s="139">
        <v>6792464</v>
      </c>
      <c r="C106" s="139" t="s">
        <v>842</v>
      </c>
      <c r="D106" s="140">
        <v>39603</v>
      </c>
      <c r="E106" s="140">
        <v>45740</v>
      </c>
      <c r="F106" s="140">
        <v>23993</v>
      </c>
      <c r="G106" s="139" t="s">
        <v>183</v>
      </c>
      <c r="H106" s="93">
        <f t="shared" si="1"/>
        <v>17</v>
      </c>
      <c r="I106" s="139"/>
      <c r="J106" s="139" t="s">
        <v>149</v>
      </c>
      <c r="K106" s="81" t="s">
        <v>148</v>
      </c>
    </row>
    <row r="107" spans="1:11" x14ac:dyDescent="0.35">
      <c r="A107" s="139" t="s">
        <v>150</v>
      </c>
      <c r="B107" s="139">
        <v>4697454</v>
      </c>
      <c r="C107" s="139" t="s">
        <v>843</v>
      </c>
      <c r="D107" s="140">
        <v>39710</v>
      </c>
      <c r="E107" s="140">
        <v>45740</v>
      </c>
      <c r="F107" s="140">
        <v>21202</v>
      </c>
      <c r="G107" s="139" t="s">
        <v>185</v>
      </c>
      <c r="H107" s="93">
        <f t="shared" si="1"/>
        <v>16</v>
      </c>
      <c r="I107" s="139"/>
      <c r="J107" s="139" t="s">
        <v>149</v>
      </c>
      <c r="K107" s="81" t="s">
        <v>148</v>
      </c>
    </row>
    <row r="108" spans="1:11" x14ac:dyDescent="0.35">
      <c r="A108" s="139" t="s">
        <v>150</v>
      </c>
      <c r="B108" s="139">
        <v>7595321</v>
      </c>
      <c r="C108" s="139" t="s">
        <v>844</v>
      </c>
      <c r="D108" s="140">
        <v>39860</v>
      </c>
      <c r="E108" s="140">
        <v>45740</v>
      </c>
      <c r="F108" s="140">
        <v>23643</v>
      </c>
      <c r="G108" s="139" t="s">
        <v>185</v>
      </c>
      <c r="H108" s="93">
        <f t="shared" si="1"/>
        <v>16</v>
      </c>
      <c r="I108" s="139"/>
      <c r="J108" s="139" t="s">
        <v>149</v>
      </c>
      <c r="K108" s="81" t="s">
        <v>148</v>
      </c>
    </row>
    <row r="109" spans="1:11" x14ac:dyDescent="0.35">
      <c r="A109" s="139" t="s">
        <v>150</v>
      </c>
      <c r="B109" s="139">
        <v>13319100</v>
      </c>
      <c r="C109" s="139" t="s">
        <v>845</v>
      </c>
      <c r="D109" s="140">
        <v>39904</v>
      </c>
      <c r="E109" s="140">
        <v>45740</v>
      </c>
      <c r="F109" s="140">
        <v>28648</v>
      </c>
      <c r="G109" s="139" t="s">
        <v>185</v>
      </c>
      <c r="H109" s="93">
        <f t="shared" si="1"/>
        <v>16</v>
      </c>
      <c r="I109" s="139"/>
      <c r="J109" s="139" t="s">
        <v>149</v>
      </c>
      <c r="K109" s="81" t="s">
        <v>148</v>
      </c>
    </row>
    <row r="110" spans="1:11" x14ac:dyDescent="0.35">
      <c r="A110" s="139" t="s">
        <v>150</v>
      </c>
      <c r="B110" s="139">
        <v>13321075</v>
      </c>
      <c r="C110" s="139" t="s">
        <v>846</v>
      </c>
      <c r="D110" s="140">
        <v>39904</v>
      </c>
      <c r="E110" s="140">
        <v>45740</v>
      </c>
      <c r="F110" s="140">
        <v>28146</v>
      </c>
      <c r="G110" s="139" t="s">
        <v>183</v>
      </c>
      <c r="H110" s="93">
        <f t="shared" si="1"/>
        <v>16</v>
      </c>
      <c r="I110" s="139"/>
      <c r="J110" s="139" t="s">
        <v>149</v>
      </c>
      <c r="K110" s="81" t="s">
        <v>148</v>
      </c>
    </row>
    <row r="111" spans="1:11" x14ac:dyDescent="0.35">
      <c r="A111" s="139" t="s">
        <v>150</v>
      </c>
      <c r="B111" s="139">
        <v>9163727</v>
      </c>
      <c r="C111" s="139" t="s">
        <v>847</v>
      </c>
      <c r="D111" s="140">
        <v>39921</v>
      </c>
      <c r="E111" s="140">
        <v>45740</v>
      </c>
      <c r="F111" s="140">
        <v>22526</v>
      </c>
      <c r="G111" s="139" t="s">
        <v>183</v>
      </c>
      <c r="H111" s="93">
        <f t="shared" si="1"/>
        <v>16</v>
      </c>
      <c r="I111" s="139"/>
      <c r="J111" s="139" t="s">
        <v>149</v>
      </c>
      <c r="K111" s="81" t="s">
        <v>148</v>
      </c>
    </row>
    <row r="112" spans="1:11" x14ac:dyDescent="0.35">
      <c r="A112" s="139" t="s">
        <v>150</v>
      </c>
      <c r="B112" s="139">
        <v>16945207</v>
      </c>
      <c r="C112" s="139" t="s">
        <v>848</v>
      </c>
      <c r="D112" s="140">
        <v>40108</v>
      </c>
      <c r="E112" s="140">
        <v>45740</v>
      </c>
      <c r="F112" s="140">
        <v>30360</v>
      </c>
      <c r="G112" s="139" t="s">
        <v>185</v>
      </c>
      <c r="H112" s="93">
        <f t="shared" si="1"/>
        <v>15</v>
      </c>
      <c r="I112" s="139"/>
      <c r="J112" s="139" t="s">
        <v>149</v>
      </c>
      <c r="K112" s="81" t="s">
        <v>148</v>
      </c>
    </row>
    <row r="113" spans="1:11" x14ac:dyDescent="0.35">
      <c r="A113" s="139" t="s">
        <v>150</v>
      </c>
      <c r="B113" s="139">
        <v>17430930</v>
      </c>
      <c r="C113" s="139" t="s">
        <v>849</v>
      </c>
      <c r="D113" s="140">
        <v>40108</v>
      </c>
      <c r="E113" s="140">
        <v>45740</v>
      </c>
      <c r="F113" s="140">
        <v>30942</v>
      </c>
      <c r="G113" s="139" t="s">
        <v>183</v>
      </c>
      <c r="H113" s="93">
        <f t="shared" si="1"/>
        <v>15</v>
      </c>
      <c r="I113" s="139"/>
      <c r="J113" s="139" t="s">
        <v>149</v>
      </c>
      <c r="K113" s="81" t="s">
        <v>148</v>
      </c>
    </row>
    <row r="114" spans="1:11" x14ac:dyDescent="0.35">
      <c r="A114" s="139" t="s">
        <v>150</v>
      </c>
      <c r="B114" s="139">
        <v>4323011</v>
      </c>
      <c r="C114" s="139" t="s">
        <v>850</v>
      </c>
      <c r="D114" s="140">
        <v>40110</v>
      </c>
      <c r="E114" s="140">
        <v>45740</v>
      </c>
      <c r="F114" s="140">
        <v>20166</v>
      </c>
      <c r="G114" s="139" t="s">
        <v>183</v>
      </c>
      <c r="H114" s="93">
        <f t="shared" si="1"/>
        <v>15</v>
      </c>
      <c r="I114" s="139"/>
      <c r="J114" s="139" t="s">
        <v>149</v>
      </c>
      <c r="K114" s="81" t="s">
        <v>148</v>
      </c>
    </row>
    <row r="115" spans="1:11" x14ac:dyDescent="0.35">
      <c r="A115" s="139" t="s">
        <v>150</v>
      </c>
      <c r="B115" s="139">
        <v>6261491</v>
      </c>
      <c r="C115" s="139" t="s">
        <v>851</v>
      </c>
      <c r="D115" s="140">
        <v>40179</v>
      </c>
      <c r="E115" s="140">
        <v>45740</v>
      </c>
      <c r="F115" s="140">
        <v>23841</v>
      </c>
      <c r="G115" s="139" t="s">
        <v>183</v>
      </c>
      <c r="H115" s="93">
        <f t="shared" si="1"/>
        <v>15</v>
      </c>
      <c r="I115" s="139"/>
      <c r="J115" s="139" t="s">
        <v>149</v>
      </c>
      <c r="K115" s="81" t="s">
        <v>148</v>
      </c>
    </row>
    <row r="116" spans="1:11" x14ac:dyDescent="0.35">
      <c r="A116" s="139" t="s">
        <v>150</v>
      </c>
      <c r="B116" s="139">
        <v>8921240</v>
      </c>
      <c r="C116" s="139" t="s">
        <v>852</v>
      </c>
      <c r="D116" s="140">
        <v>40228</v>
      </c>
      <c r="E116" s="140">
        <v>45740</v>
      </c>
      <c r="F116" s="140">
        <v>24227</v>
      </c>
      <c r="G116" s="139" t="s">
        <v>183</v>
      </c>
      <c r="H116" s="93">
        <f t="shared" si="1"/>
        <v>15</v>
      </c>
      <c r="I116" s="139"/>
      <c r="J116" s="139" t="s">
        <v>149</v>
      </c>
      <c r="K116" s="81" t="s">
        <v>148</v>
      </c>
    </row>
    <row r="117" spans="1:11" x14ac:dyDescent="0.35">
      <c r="A117" s="139" t="s">
        <v>150</v>
      </c>
      <c r="B117" s="139">
        <v>5082707</v>
      </c>
      <c r="C117" s="139" t="s">
        <v>853</v>
      </c>
      <c r="D117" s="140">
        <v>40248</v>
      </c>
      <c r="E117" s="140">
        <v>45740</v>
      </c>
      <c r="F117" s="140" t="s">
        <v>854</v>
      </c>
      <c r="G117" s="139" t="s">
        <v>183</v>
      </c>
      <c r="H117" s="93">
        <f t="shared" si="1"/>
        <v>15</v>
      </c>
      <c r="I117" s="139"/>
      <c r="J117" s="139" t="s">
        <v>149</v>
      </c>
      <c r="K117" s="81" t="s">
        <v>148</v>
      </c>
    </row>
    <row r="118" spans="1:11" x14ac:dyDescent="0.35">
      <c r="A118" s="139" t="s">
        <v>150</v>
      </c>
      <c r="B118" s="139">
        <v>8641198</v>
      </c>
      <c r="C118" s="139" t="s">
        <v>855</v>
      </c>
      <c r="D118" s="140">
        <v>40248</v>
      </c>
      <c r="E118" s="140">
        <v>45740</v>
      </c>
      <c r="F118" s="140">
        <v>24209</v>
      </c>
      <c r="G118" s="139" t="s">
        <v>185</v>
      </c>
      <c r="H118" s="93">
        <f t="shared" si="1"/>
        <v>15</v>
      </c>
      <c r="I118" s="139"/>
      <c r="J118" s="139" t="s">
        <v>149</v>
      </c>
      <c r="K118" s="81" t="s">
        <v>148</v>
      </c>
    </row>
    <row r="119" spans="1:11" x14ac:dyDescent="0.35">
      <c r="A119" s="139" t="s">
        <v>150</v>
      </c>
      <c r="B119" s="139">
        <v>8917100</v>
      </c>
      <c r="C119" s="139" t="s">
        <v>856</v>
      </c>
      <c r="D119" s="140">
        <v>40252</v>
      </c>
      <c r="E119" s="140">
        <v>45740</v>
      </c>
      <c r="F119" s="140">
        <v>22939</v>
      </c>
      <c r="G119" s="139" t="s">
        <v>183</v>
      </c>
      <c r="H119" s="93">
        <f t="shared" si="1"/>
        <v>15</v>
      </c>
      <c r="I119" s="139"/>
      <c r="J119" s="139" t="s">
        <v>149</v>
      </c>
      <c r="K119" s="81" t="s">
        <v>148</v>
      </c>
    </row>
    <row r="120" spans="1:11" x14ac:dyDescent="0.35">
      <c r="A120" s="139" t="s">
        <v>150</v>
      </c>
      <c r="B120" s="139">
        <v>11317204</v>
      </c>
      <c r="C120" s="139" t="s">
        <v>857</v>
      </c>
      <c r="D120" s="140">
        <v>40278</v>
      </c>
      <c r="E120" s="140">
        <v>45740</v>
      </c>
      <c r="F120" s="140">
        <v>26753</v>
      </c>
      <c r="G120" s="139" t="s">
        <v>183</v>
      </c>
      <c r="H120" s="93">
        <f t="shared" si="1"/>
        <v>15</v>
      </c>
      <c r="I120" s="139"/>
      <c r="J120" s="139" t="s">
        <v>149</v>
      </c>
      <c r="K120" s="81" t="s">
        <v>148</v>
      </c>
    </row>
    <row r="121" spans="1:11" x14ac:dyDescent="0.35">
      <c r="A121" s="139" t="s">
        <v>150</v>
      </c>
      <c r="B121" s="139">
        <v>8011218</v>
      </c>
      <c r="C121" s="139" t="s">
        <v>858</v>
      </c>
      <c r="D121" s="140">
        <v>40279</v>
      </c>
      <c r="E121" s="140">
        <v>45740</v>
      </c>
      <c r="F121" s="140">
        <v>22416</v>
      </c>
      <c r="G121" s="139" t="s">
        <v>183</v>
      </c>
      <c r="H121" s="93">
        <f t="shared" si="1"/>
        <v>15</v>
      </c>
      <c r="I121" s="139"/>
      <c r="J121" s="139" t="s">
        <v>149</v>
      </c>
      <c r="K121" s="81" t="s">
        <v>148</v>
      </c>
    </row>
    <row r="122" spans="1:11" x14ac:dyDescent="0.35">
      <c r="A122" s="139" t="s">
        <v>150</v>
      </c>
      <c r="B122" s="139">
        <v>8011554</v>
      </c>
      <c r="C122" s="139" t="s">
        <v>859</v>
      </c>
      <c r="D122" s="140">
        <v>40279</v>
      </c>
      <c r="E122" s="140">
        <v>45740</v>
      </c>
      <c r="F122" s="140">
        <v>22186</v>
      </c>
      <c r="G122" s="139" t="s">
        <v>183</v>
      </c>
      <c r="H122" s="93">
        <f t="shared" si="1"/>
        <v>15</v>
      </c>
      <c r="I122" s="139"/>
      <c r="J122" s="139" t="s">
        <v>149</v>
      </c>
      <c r="K122" s="81" t="s">
        <v>148</v>
      </c>
    </row>
    <row r="123" spans="1:11" x14ac:dyDescent="0.35">
      <c r="A123" s="139" t="s">
        <v>150</v>
      </c>
      <c r="B123" s="139">
        <v>3632175</v>
      </c>
      <c r="C123" s="139" t="s">
        <v>860</v>
      </c>
      <c r="D123" s="140">
        <v>40282</v>
      </c>
      <c r="E123" s="140">
        <v>45740</v>
      </c>
      <c r="F123" s="140">
        <v>18435</v>
      </c>
      <c r="G123" s="139" t="s">
        <v>185</v>
      </c>
      <c r="H123" s="93">
        <f t="shared" si="1"/>
        <v>15</v>
      </c>
      <c r="I123" s="139"/>
      <c r="J123" s="139" t="s">
        <v>149</v>
      </c>
      <c r="K123" s="81" t="s">
        <v>148</v>
      </c>
    </row>
    <row r="124" spans="1:11" x14ac:dyDescent="0.35">
      <c r="A124" s="139" t="s">
        <v>150</v>
      </c>
      <c r="B124" s="139">
        <v>4681985</v>
      </c>
      <c r="C124" s="139" t="s">
        <v>861</v>
      </c>
      <c r="D124" s="140">
        <v>40282</v>
      </c>
      <c r="E124" s="140">
        <v>45740</v>
      </c>
      <c r="F124" s="140">
        <v>21157</v>
      </c>
      <c r="G124" s="139" t="s">
        <v>183</v>
      </c>
      <c r="H124" s="93">
        <f t="shared" si="1"/>
        <v>15</v>
      </c>
      <c r="I124" s="139"/>
      <c r="J124" s="139" t="s">
        <v>149</v>
      </c>
      <c r="K124" s="81" t="s">
        <v>148</v>
      </c>
    </row>
    <row r="125" spans="1:11" x14ac:dyDescent="0.35">
      <c r="A125" s="139" t="s">
        <v>150</v>
      </c>
      <c r="B125" s="139">
        <v>4975273</v>
      </c>
      <c r="C125" s="139" t="s">
        <v>862</v>
      </c>
      <c r="D125" s="140">
        <v>40282</v>
      </c>
      <c r="E125" s="140">
        <v>45740</v>
      </c>
      <c r="F125" s="140">
        <v>21164</v>
      </c>
      <c r="G125" s="139" t="s">
        <v>185</v>
      </c>
      <c r="H125" s="93">
        <f t="shared" si="1"/>
        <v>15</v>
      </c>
      <c r="I125" s="139"/>
      <c r="J125" s="139" t="s">
        <v>149</v>
      </c>
      <c r="K125" s="81" t="s">
        <v>148</v>
      </c>
    </row>
    <row r="126" spans="1:11" x14ac:dyDescent="0.35">
      <c r="A126" s="139" t="s">
        <v>150</v>
      </c>
      <c r="B126" s="139">
        <v>6356106</v>
      </c>
      <c r="C126" s="139" t="s">
        <v>863</v>
      </c>
      <c r="D126" s="140">
        <v>40282</v>
      </c>
      <c r="E126" s="140">
        <v>45740</v>
      </c>
      <c r="F126" s="140">
        <v>21754</v>
      </c>
      <c r="G126" s="139" t="s">
        <v>185</v>
      </c>
      <c r="H126" s="93">
        <f t="shared" si="1"/>
        <v>15</v>
      </c>
      <c r="I126" s="139"/>
      <c r="J126" s="139" t="s">
        <v>149</v>
      </c>
      <c r="K126" s="81" t="s">
        <v>148</v>
      </c>
    </row>
    <row r="127" spans="1:11" x14ac:dyDescent="0.35">
      <c r="A127" s="139" t="s">
        <v>150</v>
      </c>
      <c r="B127" s="139">
        <v>9481013</v>
      </c>
      <c r="C127" s="139" t="s">
        <v>864</v>
      </c>
      <c r="D127" s="140">
        <v>40282</v>
      </c>
      <c r="E127" s="140">
        <v>45740</v>
      </c>
      <c r="F127" s="140">
        <v>24579</v>
      </c>
      <c r="G127" s="139" t="s">
        <v>185</v>
      </c>
      <c r="H127" s="93">
        <f t="shared" si="1"/>
        <v>15</v>
      </c>
      <c r="I127" s="139"/>
      <c r="J127" s="139" t="s">
        <v>149</v>
      </c>
      <c r="K127" s="81" t="s">
        <v>148</v>
      </c>
    </row>
    <row r="128" spans="1:11" x14ac:dyDescent="0.35">
      <c r="A128" s="139" t="s">
        <v>150</v>
      </c>
      <c r="B128" s="139">
        <v>10531169</v>
      </c>
      <c r="C128" s="139" t="s">
        <v>865</v>
      </c>
      <c r="D128" s="140">
        <v>40282</v>
      </c>
      <c r="E128" s="140">
        <v>45740</v>
      </c>
      <c r="F128" s="140">
        <v>25870</v>
      </c>
      <c r="G128" s="139" t="s">
        <v>185</v>
      </c>
      <c r="H128" s="93">
        <f t="shared" si="1"/>
        <v>15</v>
      </c>
      <c r="I128" s="139"/>
      <c r="J128" s="139" t="s">
        <v>149</v>
      </c>
      <c r="K128" s="81" t="s">
        <v>148</v>
      </c>
    </row>
    <row r="129" spans="1:11" x14ac:dyDescent="0.35">
      <c r="A129" s="139" t="s">
        <v>150</v>
      </c>
      <c r="B129" s="139">
        <v>12877126</v>
      </c>
      <c r="C129" s="139" t="s">
        <v>866</v>
      </c>
      <c r="D129" s="140">
        <v>40282</v>
      </c>
      <c r="E129" s="140">
        <v>45740</v>
      </c>
      <c r="F129" s="140">
        <v>28002</v>
      </c>
      <c r="G129" s="139" t="s">
        <v>183</v>
      </c>
      <c r="H129" s="93">
        <f t="shared" si="1"/>
        <v>15</v>
      </c>
      <c r="I129" s="139"/>
      <c r="J129" s="139" t="s">
        <v>149</v>
      </c>
      <c r="K129" s="81" t="s">
        <v>148</v>
      </c>
    </row>
    <row r="130" spans="1:11" x14ac:dyDescent="0.35">
      <c r="A130" s="139" t="s">
        <v>150</v>
      </c>
      <c r="B130" s="139">
        <v>13615970</v>
      </c>
      <c r="C130" s="139" t="s">
        <v>867</v>
      </c>
      <c r="D130" s="140">
        <v>40282</v>
      </c>
      <c r="E130" s="140">
        <v>45740</v>
      </c>
      <c r="F130" s="140">
        <v>28600</v>
      </c>
      <c r="G130" s="139" t="s">
        <v>183</v>
      </c>
      <c r="H130" s="93">
        <f t="shared" si="1"/>
        <v>15</v>
      </c>
      <c r="I130" s="139"/>
      <c r="J130" s="139" t="s">
        <v>149</v>
      </c>
      <c r="K130" s="81" t="s">
        <v>148</v>
      </c>
    </row>
    <row r="131" spans="1:11" x14ac:dyDescent="0.35">
      <c r="A131" s="139" t="s">
        <v>150</v>
      </c>
      <c r="B131" s="139">
        <v>15474357</v>
      </c>
      <c r="C131" s="139" t="s">
        <v>868</v>
      </c>
      <c r="D131" s="140">
        <v>40282</v>
      </c>
      <c r="E131" s="140">
        <v>45740</v>
      </c>
      <c r="F131" s="140">
        <v>29905</v>
      </c>
      <c r="G131" s="139" t="s">
        <v>185</v>
      </c>
      <c r="H131" s="93">
        <f t="shared" si="1"/>
        <v>15</v>
      </c>
      <c r="I131" s="139"/>
      <c r="J131" s="139" t="s">
        <v>149</v>
      </c>
      <c r="K131" s="81" t="s">
        <v>148</v>
      </c>
    </row>
    <row r="132" spans="1:11" x14ac:dyDescent="0.35">
      <c r="A132" s="139" t="s">
        <v>150</v>
      </c>
      <c r="B132" s="139">
        <v>10440773</v>
      </c>
      <c r="C132" s="139" t="s">
        <v>869</v>
      </c>
      <c r="D132" s="140">
        <v>40291</v>
      </c>
      <c r="E132" s="140">
        <v>45740</v>
      </c>
      <c r="F132" s="140">
        <v>26012</v>
      </c>
      <c r="G132" s="139" t="s">
        <v>183</v>
      </c>
      <c r="H132" s="93">
        <f t="shared" si="1"/>
        <v>15</v>
      </c>
      <c r="I132" s="139"/>
      <c r="J132" s="139" t="s">
        <v>149</v>
      </c>
      <c r="K132" s="81" t="s">
        <v>148</v>
      </c>
    </row>
    <row r="133" spans="1:11" x14ac:dyDescent="0.35">
      <c r="A133" s="139" t="s">
        <v>150</v>
      </c>
      <c r="B133" s="139">
        <v>12368722</v>
      </c>
      <c r="C133" s="139" t="s">
        <v>870</v>
      </c>
      <c r="D133" s="140">
        <v>40313</v>
      </c>
      <c r="E133" s="140">
        <v>45740</v>
      </c>
      <c r="F133" s="140">
        <v>27800</v>
      </c>
      <c r="G133" s="139" t="s">
        <v>185</v>
      </c>
      <c r="H133" s="93">
        <f t="shared" si="1"/>
        <v>15</v>
      </c>
      <c r="I133" s="139"/>
      <c r="J133" s="139" t="s">
        <v>149</v>
      </c>
      <c r="K133" s="81" t="s">
        <v>148</v>
      </c>
    </row>
    <row r="134" spans="1:11" x14ac:dyDescent="0.35">
      <c r="A134" s="139" t="s">
        <v>150</v>
      </c>
      <c r="B134" s="139">
        <v>4949441</v>
      </c>
      <c r="C134" s="139" t="s">
        <v>871</v>
      </c>
      <c r="D134" s="140">
        <v>40464</v>
      </c>
      <c r="E134" s="140">
        <v>45740</v>
      </c>
      <c r="F134" s="140">
        <v>20314</v>
      </c>
      <c r="G134" s="139" t="s">
        <v>183</v>
      </c>
      <c r="H134" s="93">
        <f t="shared" si="1"/>
        <v>14</v>
      </c>
      <c r="I134" s="139"/>
      <c r="J134" s="139" t="s">
        <v>149</v>
      </c>
      <c r="K134" s="81" t="s">
        <v>148</v>
      </c>
    </row>
    <row r="135" spans="1:11" x14ac:dyDescent="0.35">
      <c r="A135" s="139" t="s">
        <v>150</v>
      </c>
      <c r="B135" s="139">
        <v>5643826</v>
      </c>
      <c r="C135" s="139" t="s">
        <v>872</v>
      </c>
      <c r="D135" s="140">
        <v>40464</v>
      </c>
      <c r="E135" s="140">
        <v>45740</v>
      </c>
      <c r="F135" s="140">
        <v>21827</v>
      </c>
      <c r="G135" s="139" t="s">
        <v>183</v>
      </c>
      <c r="H135" s="93">
        <f t="shared" si="1"/>
        <v>14</v>
      </c>
      <c r="I135" s="139"/>
      <c r="J135" s="139" t="s">
        <v>149</v>
      </c>
      <c r="K135" s="81" t="s">
        <v>148</v>
      </c>
    </row>
    <row r="136" spans="1:11" x14ac:dyDescent="0.35">
      <c r="A136" s="139" t="s">
        <v>150</v>
      </c>
      <c r="B136" s="139">
        <v>17623587</v>
      </c>
      <c r="C136" s="139" t="s">
        <v>873</v>
      </c>
      <c r="D136" s="140">
        <v>40464</v>
      </c>
      <c r="E136" s="140">
        <v>45740</v>
      </c>
      <c r="F136" s="140">
        <v>31145</v>
      </c>
      <c r="G136" s="139" t="s">
        <v>183</v>
      </c>
      <c r="H136" s="93">
        <f t="shared" si="1"/>
        <v>14</v>
      </c>
      <c r="I136" s="139"/>
      <c r="J136" s="139" t="s">
        <v>149</v>
      </c>
      <c r="K136" s="81" t="s">
        <v>148</v>
      </c>
    </row>
    <row r="137" spans="1:11" x14ac:dyDescent="0.35">
      <c r="A137" s="139" t="s">
        <v>150</v>
      </c>
      <c r="B137" s="139">
        <v>16515929</v>
      </c>
      <c r="C137" s="139" t="s">
        <v>874</v>
      </c>
      <c r="D137" s="140">
        <v>40466</v>
      </c>
      <c r="E137" s="140">
        <v>45740</v>
      </c>
      <c r="F137" s="140">
        <v>30821</v>
      </c>
      <c r="G137" s="139" t="s">
        <v>185</v>
      </c>
      <c r="H137" s="93">
        <f t="shared" ref="H137:H200" si="2">DATEDIF(D137,"30/06/2025","Y")</f>
        <v>14</v>
      </c>
      <c r="I137" s="139"/>
      <c r="J137" s="139" t="s">
        <v>149</v>
      </c>
      <c r="K137" s="81" t="s">
        <v>148</v>
      </c>
    </row>
    <row r="138" spans="1:11" x14ac:dyDescent="0.35">
      <c r="A138" s="139" t="s">
        <v>150</v>
      </c>
      <c r="B138" s="139">
        <v>5885509</v>
      </c>
      <c r="C138" s="139" t="s">
        <v>875</v>
      </c>
      <c r="D138" s="140">
        <v>40492</v>
      </c>
      <c r="E138" s="140">
        <v>45740</v>
      </c>
      <c r="F138" s="140">
        <v>21955</v>
      </c>
      <c r="G138" s="139" t="s">
        <v>185</v>
      </c>
      <c r="H138" s="93">
        <f t="shared" si="2"/>
        <v>14</v>
      </c>
      <c r="I138" s="139"/>
      <c r="J138" s="139" t="s">
        <v>149</v>
      </c>
      <c r="K138" s="81" t="s">
        <v>148</v>
      </c>
    </row>
    <row r="139" spans="1:11" x14ac:dyDescent="0.35">
      <c r="A139" s="139" t="s">
        <v>150</v>
      </c>
      <c r="B139" s="139">
        <v>6456745</v>
      </c>
      <c r="C139" s="139" t="s">
        <v>876</v>
      </c>
      <c r="D139" s="140">
        <v>40492</v>
      </c>
      <c r="E139" s="140">
        <v>45740</v>
      </c>
      <c r="F139" s="140">
        <v>22732</v>
      </c>
      <c r="G139" s="139" t="s">
        <v>185</v>
      </c>
      <c r="H139" s="93">
        <f t="shared" si="2"/>
        <v>14</v>
      </c>
      <c r="I139" s="139"/>
      <c r="J139" s="139" t="s">
        <v>149</v>
      </c>
      <c r="K139" s="81" t="s">
        <v>148</v>
      </c>
    </row>
    <row r="140" spans="1:11" x14ac:dyDescent="0.35">
      <c r="A140" s="139" t="s">
        <v>150</v>
      </c>
      <c r="B140" s="139">
        <v>8966623</v>
      </c>
      <c r="C140" s="139" t="s">
        <v>877</v>
      </c>
      <c r="D140" s="140">
        <v>40603</v>
      </c>
      <c r="E140" s="140">
        <v>45740</v>
      </c>
      <c r="F140" s="140">
        <v>24389</v>
      </c>
      <c r="G140" s="139" t="s">
        <v>185</v>
      </c>
      <c r="H140" s="93">
        <f t="shared" si="2"/>
        <v>14</v>
      </c>
      <c r="I140" s="139"/>
      <c r="J140" s="139" t="s">
        <v>149</v>
      </c>
      <c r="K140" s="81" t="s">
        <v>148</v>
      </c>
    </row>
    <row r="141" spans="1:11" x14ac:dyDescent="0.35">
      <c r="A141" s="139" t="s">
        <v>150</v>
      </c>
      <c r="B141" s="139">
        <v>4596292</v>
      </c>
      <c r="C141" s="139" t="s">
        <v>878</v>
      </c>
      <c r="D141" s="140">
        <v>40630</v>
      </c>
      <c r="E141" s="140">
        <v>45740</v>
      </c>
      <c r="F141" s="140">
        <v>19103</v>
      </c>
      <c r="G141" s="139" t="s">
        <v>185</v>
      </c>
      <c r="H141" s="93">
        <f t="shared" si="2"/>
        <v>14</v>
      </c>
      <c r="I141" s="139"/>
      <c r="J141" s="139" t="s">
        <v>149</v>
      </c>
      <c r="K141" s="81" t="s">
        <v>148</v>
      </c>
    </row>
    <row r="142" spans="1:11" x14ac:dyDescent="0.35">
      <c r="A142" s="139" t="s">
        <v>150</v>
      </c>
      <c r="B142" s="139">
        <v>797262</v>
      </c>
      <c r="C142" s="139" t="s">
        <v>879</v>
      </c>
      <c r="D142" s="140">
        <v>40637</v>
      </c>
      <c r="E142" s="140">
        <v>45740</v>
      </c>
      <c r="F142" s="140">
        <v>15687</v>
      </c>
      <c r="G142" s="139" t="s">
        <v>183</v>
      </c>
      <c r="H142" s="93">
        <f t="shared" si="2"/>
        <v>14</v>
      </c>
      <c r="I142" s="139"/>
      <c r="J142" s="139" t="s">
        <v>149</v>
      </c>
      <c r="K142" s="81" t="s">
        <v>148</v>
      </c>
    </row>
    <row r="143" spans="1:11" x14ac:dyDescent="0.35">
      <c r="A143" s="139" t="s">
        <v>150</v>
      </c>
      <c r="B143" s="139">
        <v>4249043</v>
      </c>
      <c r="C143" s="139" t="s">
        <v>880</v>
      </c>
      <c r="D143" s="140">
        <v>40637</v>
      </c>
      <c r="E143" s="140">
        <v>45740</v>
      </c>
      <c r="F143" s="140">
        <v>20286</v>
      </c>
      <c r="G143" s="139" t="s">
        <v>183</v>
      </c>
      <c r="H143" s="93">
        <f t="shared" si="2"/>
        <v>14</v>
      </c>
      <c r="I143" s="139"/>
      <c r="J143" s="139" t="s">
        <v>149</v>
      </c>
      <c r="K143" s="81" t="s">
        <v>148</v>
      </c>
    </row>
    <row r="144" spans="1:11" x14ac:dyDescent="0.35">
      <c r="A144" s="139" t="s">
        <v>150</v>
      </c>
      <c r="B144" s="139">
        <v>11537268</v>
      </c>
      <c r="C144" s="139" t="s">
        <v>881</v>
      </c>
      <c r="D144" s="140">
        <v>40642</v>
      </c>
      <c r="E144" s="140">
        <v>45740</v>
      </c>
      <c r="F144" s="140">
        <v>27056</v>
      </c>
      <c r="G144" s="139" t="s">
        <v>183</v>
      </c>
      <c r="H144" s="93">
        <f t="shared" si="2"/>
        <v>14</v>
      </c>
      <c r="I144" s="139"/>
      <c r="J144" s="139" t="s">
        <v>149</v>
      </c>
      <c r="K144" s="81" t="s">
        <v>148</v>
      </c>
    </row>
    <row r="145" spans="1:11" x14ac:dyDescent="0.35">
      <c r="A145" s="139" t="s">
        <v>150</v>
      </c>
      <c r="B145" s="139">
        <v>12368648</v>
      </c>
      <c r="C145" s="139" t="s">
        <v>882</v>
      </c>
      <c r="D145" s="140">
        <v>40826</v>
      </c>
      <c r="E145" s="140">
        <v>45740</v>
      </c>
      <c r="F145" s="140">
        <v>28023</v>
      </c>
      <c r="G145" s="139" t="s">
        <v>185</v>
      </c>
      <c r="H145" s="93">
        <f t="shared" si="2"/>
        <v>13</v>
      </c>
      <c r="I145" s="139"/>
      <c r="J145" s="139" t="s">
        <v>149</v>
      </c>
      <c r="K145" s="81" t="s">
        <v>148</v>
      </c>
    </row>
    <row r="146" spans="1:11" x14ac:dyDescent="0.35">
      <c r="A146" s="139" t="s">
        <v>150</v>
      </c>
      <c r="B146" s="139">
        <v>13405138</v>
      </c>
      <c r="C146" s="139" t="s">
        <v>883</v>
      </c>
      <c r="D146" s="140">
        <v>40826</v>
      </c>
      <c r="E146" s="140">
        <v>45740</v>
      </c>
      <c r="F146" s="140">
        <v>28862</v>
      </c>
      <c r="G146" s="139" t="s">
        <v>183</v>
      </c>
      <c r="H146" s="93">
        <f t="shared" si="2"/>
        <v>13</v>
      </c>
      <c r="I146" s="139"/>
      <c r="J146" s="139" t="s">
        <v>149</v>
      </c>
      <c r="K146" s="81" t="s">
        <v>148</v>
      </c>
    </row>
    <row r="147" spans="1:11" x14ac:dyDescent="0.35">
      <c r="A147" s="139" t="s">
        <v>150</v>
      </c>
      <c r="B147" s="139">
        <v>14488890</v>
      </c>
      <c r="C147" s="139" t="s">
        <v>884</v>
      </c>
      <c r="D147" s="140">
        <v>40831</v>
      </c>
      <c r="E147" s="140">
        <v>45740</v>
      </c>
      <c r="F147" s="140">
        <v>28605</v>
      </c>
      <c r="G147" s="139" t="s">
        <v>185</v>
      </c>
      <c r="H147" s="93">
        <f t="shared" si="2"/>
        <v>13</v>
      </c>
      <c r="I147" s="139"/>
      <c r="J147" s="139" t="s">
        <v>149</v>
      </c>
      <c r="K147" s="81" t="s">
        <v>148</v>
      </c>
    </row>
    <row r="148" spans="1:11" x14ac:dyDescent="0.35">
      <c r="A148" s="139" t="s">
        <v>150</v>
      </c>
      <c r="B148" s="139">
        <v>15907494</v>
      </c>
      <c r="C148" s="139" t="s">
        <v>885</v>
      </c>
      <c r="D148" s="140">
        <v>40831</v>
      </c>
      <c r="E148" s="140">
        <v>45740</v>
      </c>
      <c r="F148" s="140">
        <v>29918</v>
      </c>
      <c r="G148" s="139" t="s">
        <v>183</v>
      </c>
      <c r="H148" s="93">
        <f t="shared" si="2"/>
        <v>13</v>
      </c>
      <c r="I148" s="139"/>
      <c r="J148" s="139" t="s">
        <v>149</v>
      </c>
      <c r="K148" s="81" t="s">
        <v>148</v>
      </c>
    </row>
    <row r="149" spans="1:11" x14ac:dyDescent="0.35">
      <c r="A149" s="139" t="s">
        <v>150</v>
      </c>
      <c r="B149" s="139">
        <v>10562226</v>
      </c>
      <c r="C149" s="139" t="s">
        <v>886</v>
      </c>
      <c r="D149" s="140">
        <v>40848</v>
      </c>
      <c r="E149" s="140">
        <v>45740</v>
      </c>
      <c r="F149" s="140">
        <v>26307</v>
      </c>
      <c r="G149" s="139" t="s">
        <v>183</v>
      </c>
      <c r="H149" s="93">
        <f t="shared" si="2"/>
        <v>13</v>
      </c>
      <c r="I149" s="139"/>
      <c r="J149" s="139" t="s">
        <v>149</v>
      </c>
      <c r="K149" s="81" t="s">
        <v>148</v>
      </c>
    </row>
    <row r="150" spans="1:11" x14ac:dyDescent="0.35">
      <c r="A150" s="139" t="s">
        <v>150</v>
      </c>
      <c r="B150" s="139">
        <v>4196330</v>
      </c>
      <c r="C150" s="139" t="s">
        <v>887</v>
      </c>
      <c r="D150" s="140">
        <v>41006</v>
      </c>
      <c r="E150" s="140">
        <v>45740</v>
      </c>
      <c r="F150" s="140" t="s">
        <v>888</v>
      </c>
      <c r="G150" s="139" t="s">
        <v>185</v>
      </c>
      <c r="H150" s="93">
        <f t="shared" si="2"/>
        <v>13</v>
      </c>
      <c r="I150" s="139"/>
      <c r="J150" s="139" t="s">
        <v>149</v>
      </c>
      <c r="K150" s="81" t="s">
        <v>148</v>
      </c>
    </row>
    <row r="151" spans="1:11" x14ac:dyDescent="0.35">
      <c r="A151" s="139" t="s">
        <v>150</v>
      </c>
      <c r="B151" s="139">
        <v>5368649</v>
      </c>
      <c r="C151" s="139" t="s">
        <v>889</v>
      </c>
      <c r="D151" s="140">
        <v>41006</v>
      </c>
      <c r="E151" s="140">
        <v>45740</v>
      </c>
      <c r="F151" s="140">
        <v>21468</v>
      </c>
      <c r="G151" s="139" t="s">
        <v>185</v>
      </c>
      <c r="H151" s="93">
        <f t="shared" si="2"/>
        <v>13</v>
      </c>
      <c r="I151" s="139"/>
      <c r="J151" s="139" t="s">
        <v>149</v>
      </c>
      <c r="K151" s="81" t="s">
        <v>148</v>
      </c>
    </row>
    <row r="152" spans="1:11" x14ac:dyDescent="0.35">
      <c r="A152" s="139" t="s">
        <v>150</v>
      </c>
      <c r="B152" s="139">
        <v>9158537</v>
      </c>
      <c r="C152" s="139" t="s">
        <v>890</v>
      </c>
      <c r="D152" s="140">
        <v>41008</v>
      </c>
      <c r="E152" s="140">
        <v>45740</v>
      </c>
      <c r="F152" s="140">
        <v>24252</v>
      </c>
      <c r="G152" s="139" t="s">
        <v>183</v>
      </c>
      <c r="H152" s="93">
        <f t="shared" si="2"/>
        <v>13</v>
      </c>
      <c r="I152" s="139"/>
      <c r="J152" s="139" t="s">
        <v>149</v>
      </c>
      <c r="K152" s="81" t="s">
        <v>148</v>
      </c>
    </row>
    <row r="153" spans="1:11" x14ac:dyDescent="0.35">
      <c r="A153" s="139" t="s">
        <v>150</v>
      </c>
      <c r="B153" s="139">
        <v>4285081</v>
      </c>
      <c r="C153" s="139" t="s">
        <v>891</v>
      </c>
      <c r="D153" s="140">
        <v>41013</v>
      </c>
      <c r="E153" s="140">
        <v>45740</v>
      </c>
      <c r="F153" s="140">
        <v>18857</v>
      </c>
      <c r="G153" s="139" t="s">
        <v>183</v>
      </c>
      <c r="H153" s="93">
        <f t="shared" si="2"/>
        <v>13</v>
      </c>
      <c r="I153" s="139"/>
      <c r="J153" s="139" t="s">
        <v>149</v>
      </c>
      <c r="K153" s="81" t="s">
        <v>148</v>
      </c>
    </row>
    <row r="154" spans="1:11" x14ac:dyDescent="0.35">
      <c r="A154" s="139" t="s">
        <v>150</v>
      </c>
      <c r="B154" s="139">
        <v>5400746</v>
      </c>
      <c r="C154" s="139" t="s">
        <v>892</v>
      </c>
      <c r="D154" s="140">
        <v>41013</v>
      </c>
      <c r="E154" s="140">
        <v>45740</v>
      </c>
      <c r="F154" s="140">
        <v>21743</v>
      </c>
      <c r="G154" s="139" t="s">
        <v>185</v>
      </c>
      <c r="H154" s="93">
        <f t="shared" si="2"/>
        <v>13</v>
      </c>
      <c r="I154" s="139"/>
      <c r="J154" s="139" t="s">
        <v>149</v>
      </c>
      <c r="K154" s="81" t="s">
        <v>148</v>
      </c>
    </row>
    <row r="155" spans="1:11" x14ac:dyDescent="0.35">
      <c r="A155" s="139" t="s">
        <v>150</v>
      </c>
      <c r="B155" s="139">
        <v>6418467</v>
      </c>
      <c r="C155" s="139" t="s">
        <v>893</v>
      </c>
      <c r="D155" s="140">
        <v>41013</v>
      </c>
      <c r="E155" s="140">
        <v>45740</v>
      </c>
      <c r="F155" s="140">
        <v>23831</v>
      </c>
      <c r="G155" s="139" t="s">
        <v>183</v>
      </c>
      <c r="H155" s="93">
        <f t="shared" si="2"/>
        <v>13</v>
      </c>
      <c r="I155" s="139"/>
      <c r="J155" s="139" t="s">
        <v>149</v>
      </c>
      <c r="K155" s="81" t="s">
        <v>148</v>
      </c>
    </row>
    <row r="156" spans="1:11" x14ac:dyDescent="0.35">
      <c r="A156" s="139" t="s">
        <v>150</v>
      </c>
      <c r="B156" s="139">
        <v>6420378</v>
      </c>
      <c r="C156" s="139" t="s">
        <v>894</v>
      </c>
      <c r="D156" s="140">
        <v>41013</v>
      </c>
      <c r="E156" s="140">
        <v>45740</v>
      </c>
      <c r="F156" s="140">
        <v>23794</v>
      </c>
      <c r="G156" s="139" t="s">
        <v>185</v>
      </c>
      <c r="H156" s="93">
        <f t="shared" si="2"/>
        <v>13</v>
      </c>
      <c r="I156" s="139"/>
      <c r="J156" s="139" t="s">
        <v>149</v>
      </c>
      <c r="K156" s="81" t="s">
        <v>148</v>
      </c>
    </row>
    <row r="157" spans="1:11" x14ac:dyDescent="0.35">
      <c r="A157" s="139" t="s">
        <v>150</v>
      </c>
      <c r="B157" s="139">
        <v>10075880</v>
      </c>
      <c r="C157" s="139" t="s">
        <v>895</v>
      </c>
      <c r="D157" s="140">
        <v>41013</v>
      </c>
      <c r="E157" s="140">
        <v>45740</v>
      </c>
      <c r="F157" s="140">
        <v>26081</v>
      </c>
      <c r="G157" s="139" t="s">
        <v>185</v>
      </c>
      <c r="H157" s="93">
        <f t="shared" si="2"/>
        <v>13</v>
      </c>
      <c r="I157" s="139"/>
      <c r="J157" s="139" t="s">
        <v>149</v>
      </c>
      <c r="K157" s="81" t="s">
        <v>148</v>
      </c>
    </row>
    <row r="158" spans="1:11" x14ac:dyDescent="0.35">
      <c r="A158" s="139" t="s">
        <v>150</v>
      </c>
      <c r="B158" s="139">
        <v>11041910</v>
      </c>
      <c r="C158" s="139" t="s">
        <v>896</v>
      </c>
      <c r="D158" s="140">
        <v>41013</v>
      </c>
      <c r="E158" s="140">
        <v>45740</v>
      </c>
      <c r="F158" s="140">
        <v>26288</v>
      </c>
      <c r="G158" s="139" t="s">
        <v>185</v>
      </c>
      <c r="H158" s="93">
        <f t="shared" si="2"/>
        <v>13</v>
      </c>
      <c r="I158" s="139"/>
      <c r="J158" s="139" t="s">
        <v>149</v>
      </c>
      <c r="K158" s="81" t="s">
        <v>148</v>
      </c>
    </row>
    <row r="159" spans="1:11" x14ac:dyDescent="0.35">
      <c r="A159" s="139" t="s">
        <v>150</v>
      </c>
      <c r="B159" s="139">
        <v>13217999</v>
      </c>
      <c r="C159" s="139" t="s">
        <v>897</v>
      </c>
      <c r="D159" s="140">
        <v>41013</v>
      </c>
      <c r="E159" s="140">
        <v>45740</v>
      </c>
      <c r="F159" s="140">
        <v>28089</v>
      </c>
      <c r="G159" s="139" t="s">
        <v>185</v>
      </c>
      <c r="H159" s="93">
        <f t="shared" si="2"/>
        <v>13</v>
      </c>
      <c r="I159" s="139"/>
      <c r="J159" s="139" t="s">
        <v>149</v>
      </c>
      <c r="K159" s="81" t="s">
        <v>148</v>
      </c>
    </row>
    <row r="160" spans="1:11" x14ac:dyDescent="0.35">
      <c r="A160" s="139" t="s">
        <v>150</v>
      </c>
      <c r="B160" s="139">
        <v>9221435</v>
      </c>
      <c r="C160" s="139" t="s">
        <v>898</v>
      </c>
      <c r="D160" s="140">
        <v>41016</v>
      </c>
      <c r="E160" s="140">
        <v>45740</v>
      </c>
      <c r="F160" s="140">
        <v>24334</v>
      </c>
      <c r="G160" s="139" t="s">
        <v>185</v>
      </c>
      <c r="H160" s="93">
        <f t="shared" si="2"/>
        <v>13</v>
      </c>
      <c r="I160" s="139"/>
      <c r="J160" s="139" t="s">
        <v>149</v>
      </c>
      <c r="K160" s="81" t="s">
        <v>148</v>
      </c>
    </row>
    <row r="161" spans="1:11" x14ac:dyDescent="0.35">
      <c r="A161" s="139" t="s">
        <v>150</v>
      </c>
      <c r="B161" s="139">
        <v>15756902</v>
      </c>
      <c r="C161" s="139" t="s">
        <v>899</v>
      </c>
      <c r="D161" s="140">
        <v>41100</v>
      </c>
      <c r="E161" s="140">
        <v>45740</v>
      </c>
      <c r="F161" s="140">
        <v>29779</v>
      </c>
      <c r="G161" s="139" t="s">
        <v>183</v>
      </c>
      <c r="H161" s="93">
        <f t="shared" si="2"/>
        <v>12</v>
      </c>
      <c r="I161" s="139"/>
      <c r="J161" s="139" t="s">
        <v>149</v>
      </c>
      <c r="K161" s="81" t="s">
        <v>148</v>
      </c>
    </row>
    <row r="162" spans="1:11" x14ac:dyDescent="0.35">
      <c r="A162" s="139" t="s">
        <v>150</v>
      </c>
      <c r="B162" s="139">
        <v>6837766</v>
      </c>
      <c r="C162" s="139" t="s">
        <v>900</v>
      </c>
      <c r="D162" s="140">
        <v>41153</v>
      </c>
      <c r="E162" s="140">
        <v>45740</v>
      </c>
      <c r="F162" s="140">
        <v>22981</v>
      </c>
      <c r="G162" s="139" t="s">
        <v>185</v>
      </c>
      <c r="H162" s="93">
        <f t="shared" si="2"/>
        <v>12</v>
      </c>
      <c r="I162" s="139"/>
      <c r="J162" s="139" t="s">
        <v>149</v>
      </c>
      <c r="K162" s="81" t="s">
        <v>148</v>
      </c>
    </row>
    <row r="163" spans="1:11" x14ac:dyDescent="0.35">
      <c r="A163" s="139" t="s">
        <v>150</v>
      </c>
      <c r="B163" s="139">
        <v>6840344</v>
      </c>
      <c r="C163" s="139" t="s">
        <v>901</v>
      </c>
      <c r="D163" s="140">
        <v>41153</v>
      </c>
      <c r="E163" s="140">
        <v>45740</v>
      </c>
      <c r="F163" s="140">
        <v>23769</v>
      </c>
      <c r="G163" s="139" t="s">
        <v>183</v>
      </c>
      <c r="H163" s="93">
        <f t="shared" si="2"/>
        <v>12</v>
      </c>
      <c r="I163" s="139"/>
      <c r="J163" s="139" t="s">
        <v>149</v>
      </c>
      <c r="K163" s="81" t="s">
        <v>148</v>
      </c>
    </row>
    <row r="164" spans="1:11" x14ac:dyDescent="0.35">
      <c r="A164" s="139" t="s">
        <v>150</v>
      </c>
      <c r="B164" s="139">
        <v>5855809</v>
      </c>
      <c r="C164" s="139" t="s">
        <v>902</v>
      </c>
      <c r="D164" s="140">
        <v>41190</v>
      </c>
      <c r="E164" s="140">
        <v>45740</v>
      </c>
      <c r="F164" s="140">
        <v>21822</v>
      </c>
      <c r="G164" s="139" t="s">
        <v>183</v>
      </c>
      <c r="H164" s="93">
        <f t="shared" si="2"/>
        <v>12</v>
      </c>
      <c r="I164" s="139"/>
      <c r="J164" s="139" t="s">
        <v>149</v>
      </c>
      <c r="K164" s="81" t="s">
        <v>148</v>
      </c>
    </row>
    <row r="165" spans="1:11" x14ac:dyDescent="0.35">
      <c r="A165" s="139" t="s">
        <v>150</v>
      </c>
      <c r="B165" s="139">
        <v>13729387</v>
      </c>
      <c r="C165" s="139" t="s">
        <v>903</v>
      </c>
      <c r="D165" s="140">
        <v>41190</v>
      </c>
      <c r="E165" s="140">
        <v>45740</v>
      </c>
      <c r="F165" s="140">
        <v>27658</v>
      </c>
      <c r="G165" s="139" t="s">
        <v>185</v>
      </c>
      <c r="H165" s="93">
        <f t="shared" si="2"/>
        <v>12</v>
      </c>
      <c r="I165" s="139"/>
      <c r="J165" s="139" t="s">
        <v>149</v>
      </c>
      <c r="K165" s="81" t="s">
        <v>148</v>
      </c>
    </row>
    <row r="166" spans="1:11" x14ac:dyDescent="0.35">
      <c r="A166" s="139" t="s">
        <v>150</v>
      </c>
      <c r="B166" s="139">
        <v>18074271</v>
      </c>
      <c r="C166" s="139" t="s">
        <v>904</v>
      </c>
      <c r="D166" s="140">
        <v>41202</v>
      </c>
      <c r="E166" s="140">
        <v>45740</v>
      </c>
      <c r="F166" s="140">
        <v>32336</v>
      </c>
      <c r="G166" s="139" t="s">
        <v>185</v>
      </c>
      <c r="H166" s="93">
        <f t="shared" si="2"/>
        <v>12</v>
      </c>
      <c r="I166" s="139"/>
      <c r="J166" s="139" t="s">
        <v>149</v>
      </c>
      <c r="K166" s="81" t="s">
        <v>148</v>
      </c>
    </row>
    <row r="167" spans="1:11" x14ac:dyDescent="0.35">
      <c r="A167" s="139" t="s">
        <v>150</v>
      </c>
      <c r="B167" s="139">
        <v>5717576</v>
      </c>
      <c r="C167" s="139" t="s">
        <v>905</v>
      </c>
      <c r="D167" s="140">
        <v>41216</v>
      </c>
      <c r="E167" s="140">
        <v>45740</v>
      </c>
      <c r="F167" s="140">
        <v>22343</v>
      </c>
      <c r="G167" s="139" t="s">
        <v>185</v>
      </c>
      <c r="H167" s="93">
        <f t="shared" si="2"/>
        <v>12</v>
      </c>
      <c r="I167" s="139"/>
      <c r="J167" s="139" t="s">
        <v>149</v>
      </c>
      <c r="K167" s="81" t="s">
        <v>148</v>
      </c>
    </row>
    <row r="168" spans="1:11" x14ac:dyDescent="0.35">
      <c r="A168" s="139" t="s">
        <v>150</v>
      </c>
      <c r="B168" s="139">
        <v>13233980</v>
      </c>
      <c r="C168" s="139" t="s">
        <v>906</v>
      </c>
      <c r="D168" s="140">
        <v>41223</v>
      </c>
      <c r="E168" s="140">
        <v>45740</v>
      </c>
      <c r="F168" s="140">
        <v>28274</v>
      </c>
      <c r="G168" s="139" t="s">
        <v>185</v>
      </c>
      <c r="H168" s="93">
        <f t="shared" si="2"/>
        <v>12</v>
      </c>
      <c r="I168" s="139"/>
      <c r="J168" s="139" t="s">
        <v>149</v>
      </c>
      <c r="K168" s="81" t="s">
        <v>148</v>
      </c>
    </row>
    <row r="169" spans="1:11" x14ac:dyDescent="0.35">
      <c r="A169" s="139" t="s">
        <v>150</v>
      </c>
      <c r="B169" s="139">
        <v>7048227</v>
      </c>
      <c r="C169" s="139" t="s">
        <v>907</v>
      </c>
      <c r="D169" s="140">
        <v>41245</v>
      </c>
      <c r="E169" s="140">
        <v>45740</v>
      </c>
      <c r="F169" s="140">
        <v>23501</v>
      </c>
      <c r="G169" s="139" t="s">
        <v>185</v>
      </c>
      <c r="H169" s="93">
        <f t="shared" si="2"/>
        <v>12</v>
      </c>
      <c r="I169" s="139"/>
      <c r="J169" s="139" t="s">
        <v>149</v>
      </c>
      <c r="K169" s="81" t="s">
        <v>148</v>
      </c>
    </row>
    <row r="170" spans="1:11" x14ac:dyDescent="0.35">
      <c r="A170" s="139" t="s">
        <v>150</v>
      </c>
      <c r="B170" s="139">
        <v>8868742</v>
      </c>
      <c r="C170" s="139" t="s">
        <v>908</v>
      </c>
      <c r="D170" s="140">
        <v>41334</v>
      </c>
      <c r="E170" s="140">
        <v>45740</v>
      </c>
      <c r="F170" s="140">
        <v>22663</v>
      </c>
      <c r="G170" s="139" t="s">
        <v>185</v>
      </c>
      <c r="H170" s="93">
        <f t="shared" si="2"/>
        <v>12</v>
      </c>
      <c r="I170" s="139"/>
      <c r="J170" s="139" t="s">
        <v>149</v>
      </c>
      <c r="K170" s="81" t="s">
        <v>148</v>
      </c>
    </row>
    <row r="171" spans="1:11" x14ac:dyDescent="0.35">
      <c r="A171" s="139" t="s">
        <v>150</v>
      </c>
      <c r="B171" s="139">
        <v>5364800</v>
      </c>
      <c r="C171" s="139" t="s">
        <v>909</v>
      </c>
      <c r="D171" s="140">
        <v>41348</v>
      </c>
      <c r="E171" s="140">
        <v>45740</v>
      </c>
      <c r="F171" s="140">
        <v>21029</v>
      </c>
      <c r="G171" s="139" t="s">
        <v>185</v>
      </c>
      <c r="H171" s="93">
        <f t="shared" si="2"/>
        <v>12</v>
      </c>
      <c r="I171" s="139"/>
      <c r="J171" s="139" t="s">
        <v>149</v>
      </c>
      <c r="K171" s="81" t="s">
        <v>148</v>
      </c>
    </row>
    <row r="172" spans="1:11" x14ac:dyDescent="0.35">
      <c r="A172" s="139" t="s">
        <v>150</v>
      </c>
      <c r="B172" s="139">
        <v>14349072</v>
      </c>
      <c r="C172" s="139" t="s">
        <v>910</v>
      </c>
      <c r="D172" s="140">
        <v>41369</v>
      </c>
      <c r="E172" s="140">
        <v>45740</v>
      </c>
      <c r="F172" s="140">
        <v>29249</v>
      </c>
      <c r="G172" s="139" t="s">
        <v>183</v>
      </c>
      <c r="H172" s="93">
        <f t="shared" si="2"/>
        <v>12</v>
      </c>
      <c r="I172" s="139"/>
      <c r="J172" s="139" t="s">
        <v>149</v>
      </c>
      <c r="K172" s="81" t="s">
        <v>148</v>
      </c>
    </row>
    <row r="173" spans="1:11" x14ac:dyDescent="0.35">
      <c r="A173" s="139" t="s">
        <v>150</v>
      </c>
      <c r="B173" s="139">
        <v>14941815</v>
      </c>
      <c r="C173" s="139" t="s">
        <v>911</v>
      </c>
      <c r="D173" s="140">
        <v>41369</v>
      </c>
      <c r="E173" s="140">
        <v>45740</v>
      </c>
      <c r="F173" s="140">
        <v>28931</v>
      </c>
      <c r="G173" s="139" t="s">
        <v>185</v>
      </c>
      <c r="H173" s="93">
        <f t="shared" si="2"/>
        <v>12</v>
      </c>
      <c r="I173" s="139"/>
      <c r="J173" s="139" t="s">
        <v>149</v>
      </c>
      <c r="K173" s="81" t="s">
        <v>148</v>
      </c>
    </row>
    <row r="174" spans="1:11" x14ac:dyDescent="0.35">
      <c r="A174" s="139" t="s">
        <v>150</v>
      </c>
      <c r="B174" s="139">
        <v>9870515</v>
      </c>
      <c r="C174" s="139" t="s">
        <v>912</v>
      </c>
      <c r="D174" s="140">
        <v>41377</v>
      </c>
      <c r="E174" s="140">
        <v>45740</v>
      </c>
      <c r="F174" s="140">
        <v>25103</v>
      </c>
      <c r="G174" s="139" t="s">
        <v>185</v>
      </c>
      <c r="H174" s="93">
        <f t="shared" si="2"/>
        <v>12</v>
      </c>
      <c r="I174" s="139"/>
      <c r="J174" s="139" t="s">
        <v>149</v>
      </c>
      <c r="K174" s="81" t="s">
        <v>148</v>
      </c>
    </row>
    <row r="175" spans="1:11" x14ac:dyDescent="0.35">
      <c r="A175" s="139" t="s">
        <v>150</v>
      </c>
      <c r="B175" s="139">
        <v>12991653</v>
      </c>
      <c r="C175" s="139" t="s">
        <v>913</v>
      </c>
      <c r="D175" s="140">
        <v>41377</v>
      </c>
      <c r="E175" s="140">
        <v>45740</v>
      </c>
      <c r="F175" s="140">
        <v>28190</v>
      </c>
      <c r="G175" s="139" t="s">
        <v>185</v>
      </c>
      <c r="H175" s="93">
        <f t="shared" si="2"/>
        <v>12</v>
      </c>
      <c r="I175" s="139"/>
      <c r="J175" s="139" t="s">
        <v>149</v>
      </c>
      <c r="K175" s="81" t="s">
        <v>148</v>
      </c>
    </row>
    <row r="176" spans="1:11" x14ac:dyDescent="0.35">
      <c r="A176" s="139" t="s">
        <v>150</v>
      </c>
      <c r="B176" s="139">
        <v>11770870</v>
      </c>
      <c r="C176" s="139" t="s">
        <v>914</v>
      </c>
      <c r="D176" s="140">
        <v>41470</v>
      </c>
      <c r="E176" s="140">
        <v>45740</v>
      </c>
      <c r="F176" s="140">
        <v>27484</v>
      </c>
      <c r="G176" s="139" t="s">
        <v>185</v>
      </c>
      <c r="H176" s="93">
        <f t="shared" si="2"/>
        <v>11</v>
      </c>
      <c r="I176" s="139"/>
      <c r="J176" s="139" t="s">
        <v>149</v>
      </c>
      <c r="K176" s="81" t="s">
        <v>148</v>
      </c>
    </row>
    <row r="177" spans="1:11" x14ac:dyDescent="0.35">
      <c r="A177" s="139" t="s">
        <v>150</v>
      </c>
      <c r="B177" s="139">
        <v>8047676</v>
      </c>
      <c r="C177" s="139" t="s">
        <v>915</v>
      </c>
      <c r="D177" s="140">
        <v>41589</v>
      </c>
      <c r="E177" s="140">
        <v>45740</v>
      </c>
      <c r="F177" s="140">
        <v>23865</v>
      </c>
      <c r="G177" s="139" t="s">
        <v>185</v>
      </c>
      <c r="H177" s="93">
        <f t="shared" si="2"/>
        <v>11</v>
      </c>
      <c r="I177" s="139"/>
      <c r="J177" s="139" t="s">
        <v>149</v>
      </c>
      <c r="K177" s="81" t="s">
        <v>148</v>
      </c>
    </row>
    <row r="178" spans="1:11" x14ac:dyDescent="0.35">
      <c r="A178" s="139" t="s">
        <v>150</v>
      </c>
      <c r="B178" s="139">
        <v>4514186</v>
      </c>
      <c r="C178" s="139" t="s">
        <v>916</v>
      </c>
      <c r="D178" s="140">
        <v>41673</v>
      </c>
      <c r="E178" s="140">
        <v>45740</v>
      </c>
      <c r="F178" s="140">
        <v>20491</v>
      </c>
      <c r="G178" s="139" t="s">
        <v>185</v>
      </c>
      <c r="H178" s="93">
        <f t="shared" si="2"/>
        <v>11</v>
      </c>
      <c r="I178" s="139"/>
      <c r="J178" s="139" t="s">
        <v>149</v>
      </c>
      <c r="K178" s="81" t="s">
        <v>148</v>
      </c>
    </row>
    <row r="179" spans="1:11" x14ac:dyDescent="0.35">
      <c r="A179" s="139" t="s">
        <v>150</v>
      </c>
      <c r="B179" s="139">
        <v>8872300</v>
      </c>
      <c r="C179" s="139" t="s">
        <v>917</v>
      </c>
      <c r="D179" s="140">
        <v>41685</v>
      </c>
      <c r="E179" s="140">
        <v>45740</v>
      </c>
      <c r="F179" s="140">
        <v>22848</v>
      </c>
      <c r="G179" s="139" t="s">
        <v>183</v>
      </c>
      <c r="H179" s="93">
        <f t="shared" si="2"/>
        <v>11</v>
      </c>
      <c r="I179" s="139"/>
      <c r="J179" s="139" t="s">
        <v>149</v>
      </c>
      <c r="K179" s="81" t="s">
        <v>148</v>
      </c>
    </row>
    <row r="180" spans="1:11" x14ac:dyDescent="0.35">
      <c r="A180" s="139" t="s">
        <v>150</v>
      </c>
      <c r="B180" s="139">
        <v>8027390</v>
      </c>
      <c r="C180" s="139" t="s">
        <v>918</v>
      </c>
      <c r="D180" s="140">
        <v>41692</v>
      </c>
      <c r="E180" s="140">
        <v>45740</v>
      </c>
      <c r="F180" s="140">
        <v>23287</v>
      </c>
      <c r="G180" s="139" t="s">
        <v>185</v>
      </c>
      <c r="H180" s="93">
        <f t="shared" si="2"/>
        <v>11</v>
      </c>
      <c r="I180" s="139"/>
      <c r="J180" s="139" t="s">
        <v>149</v>
      </c>
      <c r="K180" s="81" t="s">
        <v>148</v>
      </c>
    </row>
    <row r="181" spans="1:11" x14ac:dyDescent="0.35">
      <c r="A181" s="139" t="s">
        <v>150</v>
      </c>
      <c r="B181" s="139">
        <v>16963503</v>
      </c>
      <c r="C181" s="139" t="s">
        <v>919</v>
      </c>
      <c r="D181" s="140">
        <v>41699</v>
      </c>
      <c r="E181" s="140">
        <v>45740</v>
      </c>
      <c r="F181" s="140">
        <v>30792</v>
      </c>
      <c r="G181" s="139" t="s">
        <v>183</v>
      </c>
      <c r="H181" s="93">
        <f t="shared" si="2"/>
        <v>11</v>
      </c>
      <c r="I181" s="139"/>
      <c r="J181" s="139" t="s">
        <v>149</v>
      </c>
      <c r="K181" s="81" t="s">
        <v>148</v>
      </c>
    </row>
    <row r="182" spans="1:11" x14ac:dyDescent="0.35">
      <c r="A182" s="139" t="s">
        <v>150</v>
      </c>
      <c r="B182" s="139">
        <v>12860041</v>
      </c>
      <c r="C182" s="139" t="s">
        <v>920</v>
      </c>
      <c r="D182" s="140">
        <v>41739</v>
      </c>
      <c r="E182" s="140">
        <v>45740</v>
      </c>
      <c r="F182" s="140">
        <v>25725</v>
      </c>
      <c r="G182" s="139" t="s">
        <v>183</v>
      </c>
      <c r="H182" s="93">
        <f t="shared" si="2"/>
        <v>11</v>
      </c>
      <c r="I182" s="139"/>
      <c r="J182" s="139" t="s">
        <v>149</v>
      </c>
      <c r="K182" s="81" t="s">
        <v>148</v>
      </c>
    </row>
    <row r="183" spans="1:11" x14ac:dyDescent="0.35">
      <c r="A183" s="139" t="s">
        <v>150</v>
      </c>
      <c r="B183" s="139">
        <v>8888429</v>
      </c>
      <c r="C183" s="139" t="s">
        <v>921</v>
      </c>
      <c r="D183" s="140">
        <v>41774</v>
      </c>
      <c r="E183" s="140">
        <v>45740</v>
      </c>
      <c r="F183" s="140">
        <v>23220</v>
      </c>
      <c r="G183" s="139" t="s">
        <v>185</v>
      </c>
      <c r="H183" s="93">
        <f t="shared" si="2"/>
        <v>11</v>
      </c>
      <c r="I183" s="139"/>
      <c r="J183" s="139" t="s">
        <v>149</v>
      </c>
      <c r="K183" s="81" t="s">
        <v>148</v>
      </c>
    </row>
    <row r="184" spans="1:11" x14ac:dyDescent="0.35">
      <c r="A184" s="139" t="s">
        <v>150</v>
      </c>
      <c r="B184" s="139">
        <v>8478755</v>
      </c>
      <c r="C184" s="139" t="s">
        <v>922</v>
      </c>
      <c r="D184" s="140">
        <v>41913</v>
      </c>
      <c r="E184" s="140">
        <v>45740</v>
      </c>
      <c r="F184" s="140">
        <v>24620</v>
      </c>
      <c r="G184" s="139" t="s">
        <v>185</v>
      </c>
      <c r="H184" s="93">
        <f t="shared" si="2"/>
        <v>10</v>
      </c>
      <c r="I184" s="139"/>
      <c r="J184" s="139" t="s">
        <v>149</v>
      </c>
      <c r="K184" s="81" t="s">
        <v>148</v>
      </c>
    </row>
    <row r="185" spans="1:11" x14ac:dyDescent="0.35">
      <c r="A185" s="139" t="s">
        <v>150</v>
      </c>
      <c r="B185" s="139">
        <v>12740929</v>
      </c>
      <c r="C185" s="139" t="s">
        <v>923</v>
      </c>
      <c r="D185" s="140">
        <v>41918</v>
      </c>
      <c r="E185" s="140">
        <v>45740</v>
      </c>
      <c r="F185" s="140">
        <v>27542</v>
      </c>
      <c r="G185" s="139" t="s">
        <v>183</v>
      </c>
      <c r="H185" s="93">
        <f t="shared" si="2"/>
        <v>10</v>
      </c>
      <c r="I185" s="139"/>
      <c r="J185" s="139" t="s">
        <v>149</v>
      </c>
      <c r="K185" s="81" t="s">
        <v>148</v>
      </c>
    </row>
    <row r="186" spans="1:11" x14ac:dyDescent="0.35">
      <c r="A186" s="139" t="s">
        <v>150</v>
      </c>
      <c r="B186" s="139">
        <v>13924317</v>
      </c>
      <c r="C186" s="139" t="s">
        <v>924</v>
      </c>
      <c r="D186" s="140">
        <v>41918</v>
      </c>
      <c r="E186" s="140">
        <v>45740</v>
      </c>
      <c r="F186" s="140">
        <v>29005</v>
      </c>
      <c r="G186" s="139" t="s">
        <v>183</v>
      </c>
      <c r="H186" s="93">
        <f t="shared" si="2"/>
        <v>10</v>
      </c>
      <c r="I186" s="139"/>
      <c r="J186" s="139" t="s">
        <v>149</v>
      </c>
      <c r="K186" s="81" t="s">
        <v>148</v>
      </c>
    </row>
    <row r="187" spans="1:11" x14ac:dyDescent="0.35">
      <c r="A187" s="139" t="s">
        <v>150</v>
      </c>
      <c r="B187" s="139">
        <v>16062310</v>
      </c>
      <c r="C187" s="139" t="s">
        <v>925</v>
      </c>
      <c r="D187" s="140">
        <v>41918</v>
      </c>
      <c r="E187" s="140">
        <v>45740</v>
      </c>
      <c r="F187" s="140">
        <v>30425</v>
      </c>
      <c r="G187" s="139" t="s">
        <v>185</v>
      </c>
      <c r="H187" s="93">
        <f t="shared" si="2"/>
        <v>10</v>
      </c>
      <c r="I187" s="139"/>
      <c r="J187" s="139" t="s">
        <v>149</v>
      </c>
      <c r="K187" s="81" t="s">
        <v>148</v>
      </c>
    </row>
    <row r="188" spans="1:11" x14ac:dyDescent="0.35">
      <c r="A188" s="139" t="s">
        <v>150</v>
      </c>
      <c r="B188" s="139">
        <v>10933464</v>
      </c>
      <c r="C188" s="139" t="s">
        <v>926</v>
      </c>
      <c r="D188" s="140">
        <v>41920</v>
      </c>
      <c r="E188" s="140">
        <v>45740</v>
      </c>
      <c r="F188" s="140">
        <v>26468</v>
      </c>
      <c r="G188" s="139" t="s">
        <v>183</v>
      </c>
      <c r="H188" s="93">
        <f t="shared" si="2"/>
        <v>10</v>
      </c>
      <c r="I188" s="139"/>
      <c r="J188" s="139" t="s">
        <v>149</v>
      </c>
      <c r="K188" s="81" t="s">
        <v>148</v>
      </c>
    </row>
    <row r="189" spans="1:11" x14ac:dyDescent="0.35">
      <c r="A189" s="139" t="s">
        <v>150</v>
      </c>
      <c r="B189" s="139">
        <v>3129784</v>
      </c>
      <c r="C189" s="139" t="s">
        <v>927</v>
      </c>
      <c r="D189" s="140">
        <v>41930</v>
      </c>
      <c r="E189" s="140">
        <v>45740</v>
      </c>
      <c r="F189" s="140">
        <v>18397</v>
      </c>
      <c r="G189" s="139" t="s">
        <v>183</v>
      </c>
      <c r="H189" s="93">
        <f t="shared" si="2"/>
        <v>10</v>
      </c>
      <c r="I189" s="139"/>
      <c r="J189" s="139" t="s">
        <v>149</v>
      </c>
      <c r="K189" s="81" t="s">
        <v>148</v>
      </c>
    </row>
    <row r="190" spans="1:11" x14ac:dyDescent="0.35">
      <c r="A190" s="139" t="s">
        <v>150</v>
      </c>
      <c r="B190" s="139">
        <v>4036523</v>
      </c>
      <c r="C190" s="139" t="s">
        <v>928</v>
      </c>
      <c r="D190" s="140">
        <v>41930</v>
      </c>
      <c r="E190" s="140">
        <v>45740</v>
      </c>
      <c r="F190" s="140">
        <v>19446</v>
      </c>
      <c r="G190" s="139" t="s">
        <v>185</v>
      </c>
      <c r="H190" s="93">
        <f t="shared" si="2"/>
        <v>10</v>
      </c>
      <c r="I190" s="139"/>
      <c r="J190" s="139" t="s">
        <v>149</v>
      </c>
      <c r="K190" s="81" t="s">
        <v>148</v>
      </c>
    </row>
    <row r="191" spans="1:11" x14ac:dyDescent="0.35">
      <c r="A191" s="139" t="s">
        <v>150</v>
      </c>
      <c r="B191" s="139">
        <v>4598264</v>
      </c>
      <c r="C191" s="139" t="s">
        <v>929</v>
      </c>
      <c r="D191" s="140">
        <v>41930</v>
      </c>
      <c r="E191" s="140">
        <v>45740</v>
      </c>
      <c r="F191" s="140">
        <v>20183</v>
      </c>
      <c r="G191" s="139" t="s">
        <v>183</v>
      </c>
      <c r="H191" s="93">
        <f t="shared" si="2"/>
        <v>10</v>
      </c>
      <c r="I191" s="139"/>
      <c r="J191" s="139" t="s">
        <v>149</v>
      </c>
      <c r="K191" s="81" t="s">
        <v>148</v>
      </c>
    </row>
    <row r="192" spans="1:11" x14ac:dyDescent="0.35">
      <c r="A192" s="139" t="s">
        <v>150</v>
      </c>
      <c r="B192" s="139">
        <v>9860797</v>
      </c>
      <c r="C192" s="139" t="s">
        <v>930</v>
      </c>
      <c r="D192" s="140">
        <v>41930</v>
      </c>
      <c r="E192" s="140">
        <v>45740</v>
      </c>
      <c r="F192" s="140">
        <v>24874</v>
      </c>
      <c r="G192" s="139" t="s">
        <v>185</v>
      </c>
      <c r="H192" s="93">
        <f t="shared" si="2"/>
        <v>10</v>
      </c>
      <c r="I192" s="139"/>
      <c r="J192" s="139" t="s">
        <v>149</v>
      </c>
      <c r="K192" s="81" t="s">
        <v>148</v>
      </c>
    </row>
    <row r="193" spans="1:11" x14ac:dyDescent="0.35">
      <c r="A193" s="139" t="s">
        <v>150</v>
      </c>
      <c r="B193" s="139">
        <v>9939141</v>
      </c>
      <c r="C193" s="139" t="s">
        <v>931</v>
      </c>
      <c r="D193" s="140">
        <v>41930</v>
      </c>
      <c r="E193" s="140">
        <v>45740</v>
      </c>
      <c r="F193" s="140">
        <v>26413</v>
      </c>
      <c r="G193" s="139" t="s">
        <v>185</v>
      </c>
      <c r="H193" s="93">
        <f t="shared" si="2"/>
        <v>10</v>
      </c>
      <c r="I193" s="139"/>
      <c r="J193" s="139" t="s">
        <v>149</v>
      </c>
      <c r="K193" s="81" t="s">
        <v>148</v>
      </c>
    </row>
    <row r="194" spans="1:11" x14ac:dyDescent="0.35">
      <c r="A194" s="139" t="s">
        <v>150</v>
      </c>
      <c r="B194" s="139">
        <v>12456624</v>
      </c>
      <c r="C194" s="139" t="s">
        <v>932</v>
      </c>
      <c r="D194" s="140">
        <v>41930</v>
      </c>
      <c r="E194" s="140">
        <v>45740</v>
      </c>
      <c r="F194" s="140">
        <v>27886</v>
      </c>
      <c r="G194" s="139" t="s">
        <v>183</v>
      </c>
      <c r="H194" s="93">
        <f t="shared" si="2"/>
        <v>10</v>
      </c>
      <c r="I194" s="139"/>
      <c r="J194" s="139" t="s">
        <v>149</v>
      </c>
      <c r="K194" s="81" t="s">
        <v>148</v>
      </c>
    </row>
    <row r="195" spans="1:11" x14ac:dyDescent="0.35">
      <c r="A195" s="139" t="s">
        <v>150</v>
      </c>
      <c r="B195" s="139">
        <v>14440976</v>
      </c>
      <c r="C195" s="139" t="s">
        <v>933</v>
      </c>
      <c r="D195" s="140">
        <v>41930</v>
      </c>
      <c r="E195" s="140">
        <v>45740</v>
      </c>
      <c r="F195" s="140">
        <v>28626</v>
      </c>
      <c r="G195" s="139" t="s">
        <v>183</v>
      </c>
      <c r="H195" s="93">
        <f t="shared" si="2"/>
        <v>10</v>
      </c>
      <c r="I195" s="139"/>
      <c r="J195" s="139" t="s">
        <v>149</v>
      </c>
      <c r="K195" s="81" t="s">
        <v>148</v>
      </c>
    </row>
    <row r="196" spans="1:11" x14ac:dyDescent="0.35">
      <c r="A196" s="139" t="s">
        <v>150</v>
      </c>
      <c r="B196" s="139">
        <v>15751977</v>
      </c>
      <c r="C196" s="139" t="s">
        <v>934</v>
      </c>
      <c r="D196" s="140">
        <v>41930</v>
      </c>
      <c r="E196" s="140">
        <v>45740</v>
      </c>
      <c r="F196" s="140">
        <v>30446</v>
      </c>
      <c r="G196" s="139" t="s">
        <v>185</v>
      </c>
      <c r="H196" s="93">
        <f t="shared" si="2"/>
        <v>10</v>
      </c>
      <c r="I196" s="139"/>
      <c r="J196" s="139" t="s">
        <v>149</v>
      </c>
      <c r="K196" s="81" t="s">
        <v>148</v>
      </c>
    </row>
    <row r="197" spans="1:11" x14ac:dyDescent="0.35">
      <c r="A197" s="139" t="s">
        <v>150</v>
      </c>
      <c r="B197" s="139">
        <v>5158536</v>
      </c>
      <c r="C197" s="139" t="s">
        <v>935</v>
      </c>
      <c r="D197" s="140">
        <v>41948</v>
      </c>
      <c r="E197" s="140">
        <v>45740</v>
      </c>
      <c r="F197" s="140">
        <v>21812</v>
      </c>
      <c r="G197" s="139" t="s">
        <v>185</v>
      </c>
      <c r="H197" s="93">
        <f t="shared" si="2"/>
        <v>10</v>
      </c>
      <c r="I197" s="139"/>
      <c r="J197" s="139" t="s">
        <v>149</v>
      </c>
      <c r="K197" s="81" t="s">
        <v>148</v>
      </c>
    </row>
    <row r="198" spans="1:11" x14ac:dyDescent="0.35">
      <c r="A198" s="139" t="s">
        <v>150</v>
      </c>
      <c r="B198" s="139">
        <v>13820904</v>
      </c>
      <c r="C198" s="139" t="s">
        <v>936</v>
      </c>
      <c r="D198" s="140">
        <v>41948</v>
      </c>
      <c r="E198" s="140">
        <v>45740</v>
      </c>
      <c r="F198" s="140">
        <v>28273</v>
      </c>
      <c r="G198" s="139" t="s">
        <v>183</v>
      </c>
      <c r="H198" s="93">
        <f t="shared" si="2"/>
        <v>10</v>
      </c>
      <c r="I198" s="139"/>
      <c r="J198" s="139" t="s">
        <v>149</v>
      </c>
      <c r="K198" s="81" t="s">
        <v>148</v>
      </c>
    </row>
    <row r="199" spans="1:11" x14ac:dyDescent="0.35">
      <c r="A199" s="139" t="s">
        <v>150</v>
      </c>
      <c r="B199" s="139">
        <v>17602172</v>
      </c>
      <c r="C199" s="139" t="s">
        <v>937</v>
      </c>
      <c r="D199" s="140">
        <v>41948</v>
      </c>
      <c r="E199" s="140">
        <v>45740</v>
      </c>
      <c r="F199" s="140">
        <v>31344</v>
      </c>
      <c r="G199" s="139" t="s">
        <v>185</v>
      </c>
      <c r="H199" s="93">
        <f t="shared" si="2"/>
        <v>10</v>
      </c>
      <c r="I199" s="139"/>
      <c r="J199" s="139" t="s">
        <v>149</v>
      </c>
      <c r="K199" s="81" t="s">
        <v>148</v>
      </c>
    </row>
    <row r="200" spans="1:11" x14ac:dyDescent="0.35">
      <c r="A200" s="139" t="s">
        <v>150</v>
      </c>
      <c r="B200" s="139">
        <v>3996232</v>
      </c>
      <c r="C200" s="139" t="s">
        <v>938</v>
      </c>
      <c r="D200" s="140">
        <v>42006</v>
      </c>
      <c r="E200" s="140">
        <v>45740</v>
      </c>
      <c r="F200" s="140">
        <v>18878</v>
      </c>
      <c r="G200" s="139" t="s">
        <v>183</v>
      </c>
      <c r="H200" s="93">
        <f t="shared" si="2"/>
        <v>10</v>
      </c>
      <c r="I200" s="139"/>
      <c r="J200" s="139" t="s">
        <v>149</v>
      </c>
      <c r="K200" s="81" t="s">
        <v>148</v>
      </c>
    </row>
    <row r="201" spans="1:11" x14ac:dyDescent="0.35">
      <c r="A201" s="139" t="s">
        <v>150</v>
      </c>
      <c r="B201" s="139">
        <v>14426587</v>
      </c>
      <c r="C201" s="139" t="s">
        <v>939</v>
      </c>
      <c r="D201" s="140">
        <v>42031</v>
      </c>
      <c r="E201" s="140">
        <v>45740</v>
      </c>
      <c r="F201" s="140">
        <v>28971</v>
      </c>
      <c r="G201" s="139" t="s">
        <v>183</v>
      </c>
      <c r="H201" s="93">
        <f t="shared" ref="H201:H264" si="3">DATEDIF(D201,"30/06/2025","Y")</f>
        <v>10</v>
      </c>
      <c r="I201" s="139"/>
      <c r="J201" s="139" t="s">
        <v>149</v>
      </c>
      <c r="K201" s="81" t="s">
        <v>148</v>
      </c>
    </row>
    <row r="202" spans="1:11" x14ac:dyDescent="0.35">
      <c r="A202" s="139" t="s">
        <v>150</v>
      </c>
      <c r="B202" s="139">
        <v>4491691</v>
      </c>
      <c r="C202" s="139" t="s">
        <v>940</v>
      </c>
      <c r="D202" s="140">
        <v>42070</v>
      </c>
      <c r="E202" s="140">
        <v>45740</v>
      </c>
      <c r="F202" s="140">
        <v>20309</v>
      </c>
      <c r="G202" s="139" t="s">
        <v>185</v>
      </c>
      <c r="H202" s="93">
        <f t="shared" si="3"/>
        <v>10</v>
      </c>
      <c r="I202" s="139"/>
      <c r="J202" s="139" t="s">
        <v>149</v>
      </c>
      <c r="K202" s="81" t="s">
        <v>148</v>
      </c>
    </row>
    <row r="203" spans="1:11" x14ac:dyDescent="0.35">
      <c r="A203" s="139" t="s">
        <v>150</v>
      </c>
      <c r="B203" s="139">
        <v>9479329</v>
      </c>
      <c r="C203" s="139" t="s">
        <v>941</v>
      </c>
      <c r="D203" s="140">
        <v>42070</v>
      </c>
      <c r="E203" s="140">
        <v>45740</v>
      </c>
      <c r="F203" s="140">
        <v>25078</v>
      </c>
      <c r="G203" s="139" t="s">
        <v>185</v>
      </c>
      <c r="H203" s="93">
        <f t="shared" si="3"/>
        <v>10</v>
      </c>
      <c r="I203" s="139"/>
      <c r="J203" s="139" t="s">
        <v>149</v>
      </c>
      <c r="K203" s="81" t="s">
        <v>148</v>
      </c>
    </row>
    <row r="204" spans="1:11" x14ac:dyDescent="0.35">
      <c r="A204" s="139" t="s">
        <v>150</v>
      </c>
      <c r="B204" s="139">
        <v>10323990</v>
      </c>
      <c r="C204" s="139" t="s">
        <v>942</v>
      </c>
      <c r="D204" s="140">
        <v>42073</v>
      </c>
      <c r="E204" s="140">
        <v>45740</v>
      </c>
      <c r="F204" s="140">
        <v>24827</v>
      </c>
      <c r="G204" s="139" t="s">
        <v>183</v>
      </c>
      <c r="H204" s="93">
        <f t="shared" si="3"/>
        <v>10</v>
      </c>
      <c r="I204" s="139"/>
      <c r="J204" s="139" t="s">
        <v>149</v>
      </c>
      <c r="K204" s="81" t="s">
        <v>148</v>
      </c>
    </row>
    <row r="205" spans="1:11" x14ac:dyDescent="0.35">
      <c r="A205" s="139" t="s">
        <v>150</v>
      </c>
      <c r="B205" s="139">
        <v>5088666</v>
      </c>
      <c r="C205" s="139" t="s">
        <v>943</v>
      </c>
      <c r="D205" s="140">
        <v>42074</v>
      </c>
      <c r="E205" s="140">
        <v>45740</v>
      </c>
      <c r="F205" s="140">
        <v>21408</v>
      </c>
      <c r="G205" s="139" t="s">
        <v>183</v>
      </c>
      <c r="H205" s="93">
        <f t="shared" si="3"/>
        <v>10</v>
      </c>
      <c r="I205" s="139"/>
      <c r="J205" s="139" t="s">
        <v>149</v>
      </c>
      <c r="K205" s="81" t="s">
        <v>148</v>
      </c>
    </row>
    <row r="206" spans="1:11" x14ac:dyDescent="0.35">
      <c r="A206" s="139" t="s">
        <v>150</v>
      </c>
      <c r="B206" s="139">
        <v>8438761</v>
      </c>
      <c r="C206" s="139" t="s">
        <v>944</v>
      </c>
      <c r="D206" s="140">
        <v>42074</v>
      </c>
      <c r="E206" s="140">
        <v>45740</v>
      </c>
      <c r="F206" s="140">
        <v>23348</v>
      </c>
      <c r="G206" s="139" t="s">
        <v>185</v>
      </c>
      <c r="H206" s="93">
        <f t="shared" si="3"/>
        <v>10</v>
      </c>
      <c r="I206" s="139"/>
      <c r="J206" s="139" t="s">
        <v>149</v>
      </c>
      <c r="K206" s="81" t="s">
        <v>148</v>
      </c>
    </row>
    <row r="207" spans="1:11" x14ac:dyDescent="0.35">
      <c r="A207" s="139" t="s">
        <v>150</v>
      </c>
      <c r="B207" s="139">
        <v>8648199</v>
      </c>
      <c r="C207" s="139" t="s">
        <v>945</v>
      </c>
      <c r="D207" s="140">
        <v>42074</v>
      </c>
      <c r="E207" s="140">
        <v>45740</v>
      </c>
      <c r="F207" s="140" t="s">
        <v>946</v>
      </c>
      <c r="G207" s="139" t="s">
        <v>183</v>
      </c>
      <c r="H207" s="93">
        <f t="shared" si="3"/>
        <v>10</v>
      </c>
      <c r="I207" s="139"/>
      <c r="J207" s="139" t="s">
        <v>149</v>
      </c>
      <c r="K207" s="81" t="s">
        <v>148</v>
      </c>
    </row>
    <row r="208" spans="1:11" x14ac:dyDescent="0.35">
      <c r="A208" s="139" t="s">
        <v>150</v>
      </c>
      <c r="B208" s="139">
        <v>8649682</v>
      </c>
      <c r="C208" s="139" t="s">
        <v>947</v>
      </c>
      <c r="D208" s="140">
        <v>42074</v>
      </c>
      <c r="E208" s="140">
        <v>45740</v>
      </c>
      <c r="F208" s="140">
        <v>23933</v>
      </c>
      <c r="G208" s="139" t="s">
        <v>183</v>
      </c>
      <c r="H208" s="93">
        <f t="shared" si="3"/>
        <v>10</v>
      </c>
      <c r="I208" s="139"/>
      <c r="J208" s="139" t="s">
        <v>149</v>
      </c>
      <c r="K208" s="81" t="s">
        <v>148</v>
      </c>
    </row>
    <row r="209" spans="1:11" x14ac:dyDescent="0.35">
      <c r="A209" s="139" t="s">
        <v>150</v>
      </c>
      <c r="B209" s="139">
        <v>9977104</v>
      </c>
      <c r="C209" s="139" t="s">
        <v>948</v>
      </c>
      <c r="D209" s="140">
        <v>42074</v>
      </c>
      <c r="E209" s="140">
        <v>45740</v>
      </c>
      <c r="F209" s="140" t="s">
        <v>949</v>
      </c>
      <c r="G209" s="139" t="s">
        <v>183</v>
      </c>
      <c r="H209" s="93">
        <f t="shared" si="3"/>
        <v>10</v>
      </c>
      <c r="I209" s="139"/>
      <c r="J209" s="139" t="s">
        <v>149</v>
      </c>
      <c r="K209" s="81" t="s">
        <v>148</v>
      </c>
    </row>
    <row r="210" spans="1:11" x14ac:dyDescent="0.35">
      <c r="A210" s="139" t="s">
        <v>150</v>
      </c>
      <c r="B210" s="139">
        <v>10468392</v>
      </c>
      <c r="C210" s="139" t="s">
        <v>950</v>
      </c>
      <c r="D210" s="140">
        <v>42074</v>
      </c>
      <c r="E210" s="140">
        <v>45740</v>
      </c>
      <c r="F210" s="140">
        <v>26277</v>
      </c>
      <c r="G210" s="139" t="s">
        <v>183</v>
      </c>
      <c r="H210" s="93">
        <f t="shared" si="3"/>
        <v>10</v>
      </c>
      <c r="I210" s="139"/>
      <c r="J210" s="139" t="s">
        <v>149</v>
      </c>
      <c r="K210" s="81" t="s">
        <v>148</v>
      </c>
    </row>
    <row r="211" spans="1:11" x14ac:dyDescent="0.35">
      <c r="A211" s="139" t="s">
        <v>150</v>
      </c>
      <c r="B211" s="139">
        <v>11828743</v>
      </c>
      <c r="C211" s="139" t="s">
        <v>951</v>
      </c>
      <c r="D211" s="140">
        <v>42074</v>
      </c>
      <c r="E211" s="140">
        <v>45740</v>
      </c>
      <c r="F211" s="140" t="s">
        <v>952</v>
      </c>
      <c r="G211" s="139" t="s">
        <v>183</v>
      </c>
      <c r="H211" s="93">
        <f t="shared" si="3"/>
        <v>10</v>
      </c>
      <c r="I211" s="139"/>
      <c r="J211" s="139" t="s">
        <v>149</v>
      </c>
      <c r="K211" s="81" t="s">
        <v>148</v>
      </c>
    </row>
    <row r="212" spans="1:11" x14ac:dyDescent="0.35">
      <c r="A212" s="139" t="s">
        <v>150</v>
      </c>
      <c r="B212" s="139">
        <v>17910167</v>
      </c>
      <c r="C212" s="139" t="s">
        <v>953</v>
      </c>
      <c r="D212" s="140">
        <v>42074</v>
      </c>
      <c r="E212" s="140">
        <v>45740</v>
      </c>
      <c r="F212" s="140" t="s">
        <v>954</v>
      </c>
      <c r="G212" s="139" t="s">
        <v>183</v>
      </c>
      <c r="H212" s="93">
        <f t="shared" si="3"/>
        <v>10</v>
      </c>
      <c r="I212" s="139"/>
      <c r="J212" s="139" t="s">
        <v>149</v>
      </c>
      <c r="K212" s="81" t="s">
        <v>148</v>
      </c>
    </row>
    <row r="213" spans="1:11" x14ac:dyDescent="0.35">
      <c r="A213" s="139" t="s">
        <v>150</v>
      </c>
      <c r="B213" s="139">
        <v>8637668</v>
      </c>
      <c r="C213" s="139" t="s">
        <v>955</v>
      </c>
      <c r="D213" s="140">
        <v>42088</v>
      </c>
      <c r="E213" s="140">
        <v>45740</v>
      </c>
      <c r="F213" s="140">
        <v>23760</v>
      </c>
      <c r="G213" s="139" t="s">
        <v>185</v>
      </c>
      <c r="H213" s="93">
        <f t="shared" si="3"/>
        <v>10</v>
      </c>
      <c r="I213" s="139"/>
      <c r="J213" s="139" t="s">
        <v>149</v>
      </c>
      <c r="K213" s="81" t="s">
        <v>148</v>
      </c>
    </row>
    <row r="214" spans="1:11" x14ac:dyDescent="0.35">
      <c r="A214" s="139" t="s">
        <v>150</v>
      </c>
      <c r="B214" s="139">
        <v>9952506</v>
      </c>
      <c r="C214" s="139" t="s">
        <v>956</v>
      </c>
      <c r="D214" s="140">
        <v>42088</v>
      </c>
      <c r="E214" s="140">
        <v>45740</v>
      </c>
      <c r="F214" s="140">
        <v>25026</v>
      </c>
      <c r="G214" s="139" t="s">
        <v>185</v>
      </c>
      <c r="H214" s="93">
        <f t="shared" si="3"/>
        <v>10</v>
      </c>
      <c r="I214" s="139"/>
      <c r="J214" s="139" t="s">
        <v>149</v>
      </c>
      <c r="K214" s="81" t="s">
        <v>148</v>
      </c>
    </row>
    <row r="215" spans="1:11" x14ac:dyDescent="0.35">
      <c r="A215" s="139" t="s">
        <v>150</v>
      </c>
      <c r="B215" s="139">
        <v>10164619</v>
      </c>
      <c r="C215" s="139" t="s">
        <v>957</v>
      </c>
      <c r="D215" s="140">
        <v>42088</v>
      </c>
      <c r="E215" s="140">
        <v>45740</v>
      </c>
      <c r="F215" s="140">
        <v>25599</v>
      </c>
      <c r="G215" s="139" t="s">
        <v>185</v>
      </c>
      <c r="H215" s="93">
        <f t="shared" si="3"/>
        <v>10</v>
      </c>
      <c r="I215" s="139"/>
      <c r="J215" s="139" t="s">
        <v>149</v>
      </c>
      <c r="K215" s="81" t="s">
        <v>148</v>
      </c>
    </row>
    <row r="216" spans="1:11" x14ac:dyDescent="0.35">
      <c r="A216" s="139" t="s">
        <v>150</v>
      </c>
      <c r="B216" s="139">
        <v>10387219</v>
      </c>
      <c r="C216" s="139" t="s">
        <v>958</v>
      </c>
      <c r="D216" s="140">
        <v>42088</v>
      </c>
      <c r="E216" s="140">
        <v>45740</v>
      </c>
      <c r="F216" s="140">
        <v>24685</v>
      </c>
      <c r="G216" s="139" t="s">
        <v>185</v>
      </c>
      <c r="H216" s="93">
        <f t="shared" si="3"/>
        <v>10</v>
      </c>
      <c r="I216" s="139"/>
      <c r="J216" s="139" t="s">
        <v>149</v>
      </c>
      <c r="K216" s="81" t="s">
        <v>148</v>
      </c>
    </row>
    <row r="217" spans="1:11" x14ac:dyDescent="0.35">
      <c r="A217" s="139" t="s">
        <v>150</v>
      </c>
      <c r="B217" s="139">
        <v>10391435</v>
      </c>
      <c r="C217" s="139" t="s">
        <v>959</v>
      </c>
      <c r="D217" s="140">
        <v>42088</v>
      </c>
      <c r="E217" s="140">
        <v>45740</v>
      </c>
      <c r="F217" s="140">
        <v>24685</v>
      </c>
      <c r="G217" s="139" t="s">
        <v>183</v>
      </c>
      <c r="H217" s="93">
        <f t="shared" si="3"/>
        <v>10</v>
      </c>
      <c r="I217" s="139"/>
      <c r="J217" s="139" t="s">
        <v>149</v>
      </c>
      <c r="K217" s="81" t="s">
        <v>148</v>
      </c>
    </row>
    <row r="218" spans="1:11" x14ac:dyDescent="0.35">
      <c r="A218" s="139" t="s">
        <v>150</v>
      </c>
      <c r="B218" s="139">
        <v>10933797</v>
      </c>
      <c r="C218" s="139" t="s">
        <v>960</v>
      </c>
      <c r="D218" s="140">
        <v>42088</v>
      </c>
      <c r="E218" s="140">
        <v>45740</v>
      </c>
      <c r="F218" s="140">
        <v>26200</v>
      </c>
      <c r="G218" s="139" t="s">
        <v>185</v>
      </c>
      <c r="H218" s="93">
        <f t="shared" si="3"/>
        <v>10</v>
      </c>
      <c r="I218" s="139"/>
      <c r="J218" s="139" t="s">
        <v>149</v>
      </c>
      <c r="K218" s="81" t="s">
        <v>148</v>
      </c>
    </row>
    <row r="219" spans="1:11" x14ac:dyDescent="0.35">
      <c r="A219" s="139" t="s">
        <v>150</v>
      </c>
      <c r="B219" s="139">
        <v>11515648</v>
      </c>
      <c r="C219" s="139" t="s">
        <v>961</v>
      </c>
      <c r="D219" s="140">
        <v>42088</v>
      </c>
      <c r="E219" s="140">
        <v>45740</v>
      </c>
      <c r="F219" s="140">
        <v>26353</v>
      </c>
      <c r="G219" s="139" t="s">
        <v>185</v>
      </c>
      <c r="H219" s="93">
        <f t="shared" si="3"/>
        <v>10</v>
      </c>
      <c r="I219" s="139"/>
      <c r="J219" s="139" t="s">
        <v>149</v>
      </c>
      <c r="K219" s="81" t="s">
        <v>148</v>
      </c>
    </row>
    <row r="220" spans="1:11" x14ac:dyDescent="0.35">
      <c r="A220" s="139" t="s">
        <v>150</v>
      </c>
      <c r="B220" s="139">
        <v>12007531</v>
      </c>
      <c r="C220" s="139" t="s">
        <v>962</v>
      </c>
      <c r="D220" s="140">
        <v>42088</v>
      </c>
      <c r="E220" s="140">
        <v>45740</v>
      </c>
      <c r="F220" s="140">
        <v>27043</v>
      </c>
      <c r="G220" s="139" t="s">
        <v>185</v>
      </c>
      <c r="H220" s="93">
        <f t="shared" si="3"/>
        <v>10</v>
      </c>
      <c r="I220" s="139"/>
      <c r="J220" s="139" t="s">
        <v>149</v>
      </c>
      <c r="K220" s="81" t="s">
        <v>148</v>
      </c>
    </row>
    <row r="221" spans="1:11" x14ac:dyDescent="0.35">
      <c r="A221" s="139" t="s">
        <v>150</v>
      </c>
      <c r="B221" s="139">
        <v>12815265</v>
      </c>
      <c r="C221" s="139" t="s">
        <v>963</v>
      </c>
      <c r="D221" s="140">
        <v>42088</v>
      </c>
      <c r="E221" s="140">
        <v>45740</v>
      </c>
      <c r="F221" s="140">
        <v>27043</v>
      </c>
      <c r="G221" s="139" t="s">
        <v>185</v>
      </c>
      <c r="H221" s="93">
        <f t="shared" si="3"/>
        <v>10</v>
      </c>
      <c r="I221" s="139"/>
      <c r="J221" s="139" t="s">
        <v>149</v>
      </c>
      <c r="K221" s="81" t="s">
        <v>148</v>
      </c>
    </row>
    <row r="222" spans="1:11" x14ac:dyDescent="0.35">
      <c r="A222" s="139" t="s">
        <v>150</v>
      </c>
      <c r="B222" s="139">
        <v>13573490</v>
      </c>
      <c r="C222" s="139" t="s">
        <v>964</v>
      </c>
      <c r="D222" s="140">
        <v>42088</v>
      </c>
      <c r="E222" s="140">
        <v>45740</v>
      </c>
      <c r="F222" s="140">
        <v>27983</v>
      </c>
      <c r="G222" s="139" t="s">
        <v>185</v>
      </c>
      <c r="H222" s="93">
        <f t="shared" si="3"/>
        <v>10</v>
      </c>
      <c r="I222" s="139"/>
      <c r="J222" s="139" t="s">
        <v>149</v>
      </c>
      <c r="K222" s="81" t="s">
        <v>148</v>
      </c>
    </row>
    <row r="223" spans="1:11" x14ac:dyDescent="0.35">
      <c r="A223" s="139" t="s">
        <v>150</v>
      </c>
      <c r="B223" s="139">
        <v>14913784</v>
      </c>
      <c r="C223" s="139" t="s">
        <v>965</v>
      </c>
      <c r="D223" s="140">
        <v>42088</v>
      </c>
      <c r="E223" s="140">
        <v>45740</v>
      </c>
      <c r="F223" s="140">
        <v>28626</v>
      </c>
      <c r="G223" s="139" t="s">
        <v>185</v>
      </c>
      <c r="H223" s="93">
        <f t="shared" si="3"/>
        <v>10</v>
      </c>
      <c r="I223" s="139"/>
      <c r="J223" s="139" t="s">
        <v>149</v>
      </c>
      <c r="K223" s="81" t="s">
        <v>148</v>
      </c>
    </row>
    <row r="224" spans="1:11" x14ac:dyDescent="0.35">
      <c r="A224" s="139" t="s">
        <v>150</v>
      </c>
      <c r="B224" s="139">
        <v>15571066</v>
      </c>
      <c r="C224" s="139" t="s">
        <v>966</v>
      </c>
      <c r="D224" s="140">
        <v>42088</v>
      </c>
      <c r="E224" s="140">
        <v>45740</v>
      </c>
      <c r="F224" s="140">
        <v>30237</v>
      </c>
      <c r="G224" s="139" t="s">
        <v>185</v>
      </c>
      <c r="H224" s="93">
        <f t="shared" si="3"/>
        <v>10</v>
      </c>
      <c r="I224" s="139"/>
      <c r="J224" s="139" t="s">
        <v>149</v>
      </c>
      <c r="K224" s="81" t="s">
        <v>148</v>
      </c>
    </row>
    <row r="225" spans="1:11" x14ac:dyDescent="0.35">
      <c r="A225" s="139" t="s">
        <v>150</v>
      </c>
      <c r="B225" s="139">
        <v>14054734</v>
      </c>
      <c r="C225" s="139" t="s">
        <v>967</v>
      </c>
      <c r="D225" s="140">
        <v>42095</v>
      </c>
      <c r="E225" s="140">
        <v>45740</v>
      </c>
      <c r="F225" s="140">
        <v>29435</v>
      </c>
      <c r="G225" s="139" t="s">
        <v>185</v>
      </c>
      <c r="H225" s="93">
        <f t="shared" si="3"/>
        <v>10</v>
      </c>
      <c r="I225" s="139"/>
      <c r="J225" s="139" t="s">
        <v>149</v>
      </c>
      <c r="K225" s="81" t="s">
        <v>148</v>
      </c>
    </row>
    <row r="226" spans="1:11" x14ac:dyDescent="0.35">
      <c r="A226" s="139" t="s">
        <v>150</v>
      </c>
      <c r="B226" s="139">
        <v>5884769</v>
      </c>
      <c r="C226" s="139" t="s">
        <v>968</v>
      </c>
      <c r="D226" s="140">
        <v>42100</v>
      </c>
      <c r="E226" s="140">
        <v>45740</v>
      </c>
      <c r="F226" s="140">
        <v>23581</v>
      </c>
      <c r="G226" s="139" t="s">
        <v>183</v>
      </c>
      <c r="H226" s="93">
        <f t="shared" si="3"/>
        <v>10</v>
      </c>
      <c r="I226" s="139"/>
      <c r="J226" s="139" t="s">
        <v>149</v>
      </c>
      <c r="K226" s="81" t="s">
        <v>148</v>
      </c>
    </row>
    <row r="227" spans="1:11" x14ac:dyDescent="0.35">
      <c r="A227" s="139" t="s">
        <v>150</v>
      </c>
      <c r="B227" s="139">
        <v>10042415</v>
      </c>
      <c r="C227" s="139" t="s">
        <v>969</v>
      </c>
      <c r="D227" s="140">
        <v>42162</v>
      </c>
      <c r="E227" s="140">
        <v>45740</v>
      </c>
      <c r="F227" s="140">
        <v>25435</v>
      </c>
      <c r="G227" s="139" t="s">
        <v>185</v>
      </c>
      <c r="H227" s="93">
        <f t="shared" si="3"/>
        <v>10</v>
      </c>
      <c r="I227" s="139"/>
      <c r="J227" s="139" t="s">
        <v>149</v>
      </c>
      <c r="K227" s="81" t="s">
        <v>148</v>
      </c>
    </row>
    <row r="228" spans="1:11" x14ac:dyDescent="0.35">
      <c r="A228" s="139" t="s">
        <v>150</v>
      </c>
      <c r="B228" s="139">
        <v>10998914</v>
      </c>
      <c r="C228" s="139" t="s">
        <v>970</v>
      </c>
      <c r="D228" s="140">
        <v>42278</v>
      </c>
      <c r="E228" s="140">
        <v>45740</v>
      </c>
      <c r="F228" s="140">
        <v>26554</v>
      </c>
      <c r="G228" s="139" t="s">
        <v>185</v>
      </c>
      <c r="H228" s="93">
        <f t="shared" si="3"/>
        <v>9</v>
      </c>
      <c r="I228" s="139"/>
      <c r="J228" s="139" t="s">
        <v>149</v>
      </c>
      <c r="K228" s="81" t="s">
        <v>148</v>
      </c>
    </row>
    <row r="229" spans="1:11" x14ac:dyDescent="0.35">
      <c r="A229" s="139" t="s">
        <v>150</v>
      </c>
      <c r="B229" s="139">
        <v>12819800</v>
      </c>
      <c r="C229" s="139" t="s">
        <v>971</v>
      </c>
      <c r="D229" s="140">
        <v>42278</v>
      </c>
      <c r="E229" s="140">
        <v>45740</v>
      </c>
      <c r="F229" s="140">
        <v>27689</v>
      </c>
      <c r="G229" s="139" t="s">
        <v>185</v>
      </c>
      <c r="H229" s="93">
        <f t="shared" si="3"/>
        <v>9</v>
      </c>
      <c r="I229" s="139"/>
      <c r="J229" s="139" t="s">
        <v>149</v>
      </c>
      <c r="K229" s="81" t="s">
        <v>148</v>
      </c>
    </row>
    <row r="230" spans="1:11" x14ac:dyDescent="0.35">
      <c r="A230" s="139" t="s">
        <v>150</v>
      </c>
      <c r="B230" s="139">
        <v>13522415</v>
      </c>
      <c r="C230" s="139" t="s">
        <v>972</v>
      </c>
      <c r="D230" s="140">
        <v>42278</v>
      </c>
      <c r="E230" s="140">
        <v>45740</v>
      </c>
      <c r="F230" s="140">
        <v>28603</v>
      </c>
      <c r="G230" s="139" t="s">
        <v>183</v>
      </c>
      <c r="H230" s="93">
        <f t="shared" si="3"/>
        <v>9</v>
      </c>
      <c r="I230" s="139"/>
      <c r="J230" s="139" t="s">
        <v>149</v>
      </c>
      <c r="K230" s="81" t="s">
        <v>148</v>
      </c>
    </row>
    <row r="231" spans="1:11" x14ac:dyDescent="0.35">
      <c r="A231" s="139" t="s">
        <v>150</v>
      </c>
      <c r="B231" s="139">
        <v>7067093</v>
      </c>
      <c r="C231" s="139" t="s">
        <v>973</v>
      </c>
      <c r="D231" s="140">
        <v>42282</v>
      </c>
      <c r="E231" s="140">
        <v>45740</v>
      </c>
      <c r="F231" s="140">
        <v>23611</v>
      </c>
      <c r="G231" s="139" t="s">
        <v>185</v>
      </c>
      <c r="H231" s="93">
        <f t="shared" si="3"/>
        <v>9</v>
      </c>
      <c r="I231" s="139"/>
      <c r="J231" s="139" t="s">
        <v>149</v>
      </c>
      <c r="K231" s="81" t="s">
        <v>148</v>
      </c>
    </row>
    <row r="232" spans="1:11" x14ac:dyDescent="0.35">
      <c r="A232" s="139" t="s">
        <v>150</v>
      </c>
      <c r="B232" s="139">
        <v>9862911</v>
      </c>
      <c r="C232" s="139" t="s">
        <v>974</v>
      </c>
      <c r="D232" s="140">
        <v>42282</v>
      </c>
      <c r="E232" s="140">
        <v>45740</v>
      </c>
      <c r="F232" s="140">
        <v>25675</v>
      </c>
      <c r="G232" s="139" t="s">
        <v>185</v>
      </c>
      <c r="H232" s="93">
        <f t="shared" si="3"/>
        <v>9</v>
      </c>
      <c r="I232" s="139"/>
      <c r="J232" s="139" t="s">
        <v>149</v>
      </c>
      <c r="K232" s="81" t="s">
        <v>148</v>
      </c>
    </row>
    <row r="233" spans="1:11" x14ac:dyDescent="0.35">
      <c r="A233" s="139" t="s">
        <v>150</v>
      </c>
      <c r="B233" s="139">
        <v>11210659</v>
      </c>
      <c r="C233" s="139" t="s">
        <v>975</v>
      </c>
      <c r="D233" s="140">
        <v>42282</v>
      </c>
      <c r="E233" s="140">
        <v>45740</v>
      </c>
      <c r="F233" s="140">
        <v>27083</v>
      </c>
      <c r="G233" s="139" t="s">
        <v>185</v>
      </c>
      <c r="H233" s="93">
        <f t="shared" si="3"/>
        <v>9</v>
      </c>
      <c r="I233" s="139"/>
      <c r="J233" s="139" t="s">
        <v>149</v>
      </c>
      <c r="K233" s="81" t="s">
        <v>148</v>
      </c>
    </row>
    <row r="234" spans="1:11" x14ac:dyDescent="0.35">
      <c r="A234" s="139" t="s">
        <v>150</v>
      </c>
      <c r="B234" s="139">
        <v>11214270</v>
      </c>
      <c r="C234" s="139" t="s">
        <v>976</v>
      </c>
      <c r="D234" s="140">
        <v>42282</v>
      </c>
      <c r="E234" s="140">
        <v>45740</v>
      </c>
      <c r="F234" s="140">
        <v>27324</v>
      </c>
      <c r="G234" s="139" t="s">
        <v>185</v>
      </c>
      <c r="H234" s="93">
        <f t="shared" si="3"/>
        <v>9</v>
      </c>
      <c r="I234" s="139"/>
      <c r="J234" s="139" t="s">
        <v>149</v>
      </c>
      <c r="K234" s="81" t="s">
        <v>148</v>
      </c>
    </row>
    <row r="235" spans="1:11" x14ac:dyDescent="0.35">
      <c r="A235" s="139" t="s">
        <v>150</v>
      </c>
      <c r="B235" s="139">
        <v>11214334</v>
      </c>
      <c r="C235" s="139" t="s">
        <v>977</v>
      </c>
      <c r="D235" s="140">
        <v>42282</v>
      </c>
      <c r="E235" s="140">
        <v>45740</v>
      </c>
      <c r="F235" s="140">
        <v>27681</v>
      </c>
      <c r="G235" s="139" t="s">
        <v>185</v>
      </c>
      <c r="H235" s="93">
        <f t="shared" si="3"/>
        <v>9</v>
      </c>
      <c r="I235" s="139"/>
      <c r="J235" s="139" t="s">
        <v>149</v>
      </c>
      <c r="K235" s="81" t="s">
        <v>148</v>
      </c>
    </row>
    <row r="236" spans="1:11" x14ac:dyDescent="0.35">
      <c r="A236" s="139" t="s">
        <v>150</v>
      </c>
      <c r="B236" s="139">
        <v>14487374</v>
      </c>
      <c r="C236" s="139" t="s">
        <v>978</v>
      </c>
      <c r="D236" s="140">
        <v>42282</v>
      </c>
      <c r="E236" s="140">
        <v>45740</v>
      </c>
      <c r="F236" s="140">
        <v>29238</v>
      </c>
      <c r="G236" s="139" t="s">
        <v>185</v>
      </c>
      <c r="H236" s="93">
        <f t="shared" si="3"/>
        <v>9</v>
      </c>
      <c r="I236" s="139"/>
      <c r="J236" s="139" t="s">
        <v>149</v>
      </c>
      <c r="K236" s="81" t="s">
        <v>148</v>
      </c>
    </row>
    <row r="237" spans="1:11" x14ac:dyDescent="0.35">
      <c r="A237" s="139" t="s">
        <v>150</v>
      </c>
      <c r="B237" s="139">
        <v>14904778</v>
      </c>
      <c r="C237" s="139" t="s">
        <v>979</v>
      </c>
      <c r="D237" s="140">
        <v>42282</v>
      </c>
      <c r="E237" s="140">
        <v>45740</v>
      </c>
      <c r="F237" s="140">
        <v>29385</v>
      </c>
      <c r="G237" s="139" t="s">
        <v>185</v>
      </c>
      <c r="H237" s="93">
        <f t="shared" si="3"/>
        <v>9</v>
      </c>
      <c r="I237" s="139"/>
      <c r="J237" s="139" t="s">
        <v>149</v>
      </c>
      <c r="K237" s="81" t="s">
        <v>148</v>
      </c>
    </row>
    <row r="238" spans="1:11" x14ac:dyDescent="0.35">
      <c r="A238" s="139" t="s">
        <v>150</v>
      </c>
      <c r="B238" s="139">
        <v>18658148</v>
      </c>
      <c r="C238" s="139" t="s">
        <v>980</v>
      </c>
      <c r="D238" s="140">
        <v>42282</v>
      </c>
      <c r="E238" s="140">
        <v>45740</v>
      </c>
      <c r="F238" s="140">
        <v>32030</v>
      </c>
      <c r="G238" s="139" t="s">
        <v>183</v>
      </c>
      <c r="H238" s="93">
        <f t="shared" si="3"/>
        <v>9</v>
      </c>
      <c r="I238" s="139"/>
      <c r="J238" s="139" t="s">
        <v>149</v>
      </c>
      <c r="K238" s="81" t="s">
        <v>148</v>
      </c>
    </row>
    <row r="239" spans="1:11" x14ac:dyDescent="0.35">
      <c r="A239" s="139" t="s">
        <v>150</v>
      </c>
      <c r="B239" s="139">
        <v>20248010</v>
      </c>
      <c r="C239" s="139" t="s">
        <v>981</v>
      </c>
      <c r="D239" s="140">
        <v>42282</v>
      </c>
      <c r="E239" s="140">
        <v>45740</v>
      </c>
      <c r="F239" s="140">
        <v>32875</v>
      </c>
      <c r="G239" s="139" t="s">
        <v>185</v>
      </c>
      <c r="H239" s="93">
        <f t="shared" si="3"/>
        <v>9</v>
      </c>
      <c r="I239" s="139"/>
      <c r="J239" s="139" t="s">
        <v>149</v>
      </c>
      <c r="K239" s="81" t="s">
        <v>148</v>
      </c>
    </row>
    <row r="240" spans="1:11" x14ac:dyDescent="0.35">
      <c r="A240" s="139" t="s">
        <v>150</v>
      </c>
      <c r="B240" s="139">
        <v>5492552</v>
      </c>
      <c r="C240" s="139" t="s">
        <v>982</v>
      </c>
      <c r="D240" s="140">
        <v>42297</v>
      </c>
      <c r="E240" s="140">
        <v>45740</v>
      </c>
      <c r="F240" s="140">
        <v>22200</v>
      </c>
      <c r="G240" s="139" t="s">
        <v>183</v>
      </c>
      <c r="H240" s="93">
        <f t="shared" si="3"/>
        <v>9</v>
      </c>
      <c r="I240" s="139"/>
      <c r="J240" s="139" t="s">
        <v>149</v>
      </c>
      <c r="K240" s="81" t="s">
        <v>148</v>
      </c>
    </row>
    <row r="241" spans="1:11" x14ac:dyDescent="0.35">
      <c r="A241" s="139" t="s">
        <v>150</v>
      </c>
      <c r="B241" s="139">
        <v>8525918</v>
      </c>
      <c r="C241" s="139" t="s">
        <v>983</v>
      </c>
      <c r="D241" s="140">
        <v>42297</v>
      </c>
      <c r="E241" s="140">
        <v>45740</v>
      </c>
      <c r="F241" s="140">
        <v>25201</v>
      </c>
      <c r="G241" s="139" t="s">
        <v>185</v>
      </c>
      <c r="H241" s="93">
        <f t="shared" si="3"/>
        <v>9</v>
      </c>
      <c r="I241" s="139"/>
      <c r="J241" s="139" t="s">
        <v>149</v>
      </c>
      <c r="K241" s="81" t="s">
        <v>148</v>
      </c>
    </row>
    <row r="242" spans="1:11" x14ac:dyDescent="0.35">
      <c r="A242" s="139" t="s">
        <v>150</v>
      </c>
      <c r="B242" s="139">
        <v>8543051</v>
      </c>
      <c r="C242" s="139" t="s">
        <v>984</v>
      </c>
      <c r="D242" s="140">
        <v>42297</v>
      </c>
      <c r="E242" s="140">
        <v>45740</v>
      </c>
      <c r="F242" s="140">
        <v>25201</v>
      </c>
      <c r="G242" s="139" t="s">
        <v>185</v>
      </c>
      <c r="H242" s="93">
        <f t="shared" si="3"/>
        <v>9</v>
      </c>
      <c r="I242" s="139"/>
      <c r="J242" s="139" t="s">
        <v>149</v>
      </c>
      <c r="K242" s="81" t="s">
        <v>148</v>
      </c>
    </row>
    <row r="243" spans="1:11" x14ac:dyDescent="0.35">
      <c r="A243" s="139" t="s">
        <v>150</v>
      </c>
      <c r="B243" s="139">
        <v>8858998</v>
      </c>
      <c r="C243" s="139" t="s">
        <v>985</v>
      </c>
      <c r="D243" s="140">
        <v>42297</v>
      </c>
      <c r="E243" s="140">
        <v>45740</v>
      </c>
      <c r="F243" s="140">
        <v>22327</v>
      </c>
      <c r="G243" s="139" t="s">
        <v>185</v>
      </c>
      <c r="H243" s="93">
        <f t="shared" si="3"/>
        <v>9</v>
      </c>
      <c r="I243" s="139"/>
      <c r="J243" s="139" t="s">
        <v>149</v>
      </c>
      <c r="K243" s="81" t="s">
        <v>148</v>
      </c>
    </row>
    <row r="244" spans="1:11" x14ac:dyDescent="0.35">
      <c r="A244" s="139" t="s">
        <v>150</v>
      </c>
      <c r="B244" s="139">
        <v>8937167</v>
      </c>
      <c r="C244" s="139" t="s">
        <v>986</v>
      </c>
      <c r="D244" s="140">
        <v>42297</v>
      </c>
      <c r="E244" s="140">
        <v>45740</v>
      </c>
      <c r="F244" s="140">
        <v>23494</v>
      </c>
      <c r="G244" s="139" t="s">
        <v>183</v>
      </c>
      <c r="H244" s="93">
        <f t="shared" si="3"/>
        <v>9</v>
      </c>
      <c r="I244" s="139"/>
      <c r="J244" s="139" t="s">
        <v>149</v>
      </c>
      <c r="K244" s="81" t="s">
        <v>148</v>
      </c>
    </row>
    <row r="245" spans="1:11" x14ac:dyDescent="0.35">
      <c r="A245" s="139" t="s">
        <v>150</v>
      </c>
      <c r="B245" s="139">
        <v>8938467</v>
      </c>
      <c r="C245" s="139" t="s">
        <v>987</v>
      </c>
      <c r="D245" s="140">
        <v>42297</v>
      </c>
      <c r="E245" s="140">
        <v>45740</v>
      </c>
      <c r="F245" s="140">
        <v>22859</v>
      </c>
      <c r="G245" s="139" t="s">
        <v>185</v>
      </c>
      <c r="H245" s="93">
        <f t="shared" si="3"/>
        <v>9</v>
      </c>
      <c r="I245" s="139"/>
      <c r="J245" s="139" t="s">
        <v>149</v>
      </c>
      <c r="K245" s="81" t="s">
        <v>148</v>
      </c>
    </row>
    <row r="246" spans="1:11" x14ac:dyDescent="0.35">
      <c r="A246" s="139" t="s">
        <v>150</v>
      </c>
      <c r="B246" s="139">
        <v>4006305</v>
      </c>
      <c r="C246" s="139" t="s">
        <v>988</v>
      </c>
      <c r="D246" s="140">
        <v>42309</v>
      </c>
      <c r="E246" s="140">
        <v>45740</v>
      </c>
      <c r="F246" s="140">
        <v>19944</v>
      </c>
      <c r="G246" s="139" t="s">
        <v>185</v>
      </c>
      <c r="H246" s="93">
        <f t="shared" si="3"/>
        <v>9</v>
      </c>
      <c r="I246" s="139"/>
      <c r="J246" s="139" t="s">
        <v>149</v>
      </c>
      <c r="K246" s="81" t="s">
        <v>148</v>
      </c>
    </row>
    <row r="247" spans="1:11" x14ac:dyDescent="0.35">
      <c r="A247" s="139" t="s">
        <v>150</v>
      </c>
      <c r="B247" s="139">
        <v>10883733</v>
      </c>
      <c r="C247" s="139" t="s">
        <v>989</v>
      </c>
      <c r="D247" s="140">
        <v>42317</v>
      </c>
      <c r="E247" s="140">
        <v>45740</v>
      </c>
      <c r="F247" s="140">
        <v>25785</v>
      </c>
      <c r="G247" s="139" t="s">
        <v>183</v>
      </c>
      <c r="H247" s="93">
        <f t="shared" si="3"/>
        <v>9</v>
      </c>
      <c r="I247" s="139"/>
      <c r="J247" s="139" t="s">
        <v>149</v>
      </c>
      <c r="K247" s="81" t="s">
        <v>148</v>
      </c>
    </row>
    <row r="248" spans="1:11" x14ac:dyDescent="0.35">
      <c r="A248" s="139" t="s">
        <v>150</v>
      </c>
      <c r="B248" s="139">
        <v>11969002</v>
      </c>
      <c r="C248" s="139" t="s">
        <v>990</v>
      </c>
      <c r="D248" s="140">
        <v>42317</v>
      </c>
      <c r="E248" s="140">
        <v>45740</v>
      </c>
      <c r="F248" s="140">
        <v>27122</v>
      </c>
      <c r="G248" s="139" t="s">
        <v>185</v>
      </c>
      <c r="H248" s="93">
        <f t="shared" si="3"/>
        <v>9</v>
      </c>
      <c r="I248" s="139"/>
      <c r="J248" s="139" t="s">
        <v>149</v>
      </c>
      <c r="K248" s="81" t="s">
        <v>148</v>
      </c>
    </row>
    <row r="249" spans="1:11" x14ac:dyDescent="0.35">
      <c r="A249" s="139" t="s">
        <v>150</v>
      </c>
      <c r="B249" s="139">
        <v>5340726</v>
      </c>
      <c r="C249" s="139" t="s">
        <v>991</v>
      </c>
      <c r="D249" s="140">
        <v>42323</v>
      </c>
      <c r="E249" s="140">
        <v>45740</v>
      </c>
      <c r="F249" s="140">
        <v>21372</v>
      </c>
      <c r="G249" s="139" t="s">
        <v>185</v>
      </c>
      <c r="H249" s="93">
        <f t="shared" si="3"/>
        <v>9</v>
      </c>
      <c r="I249" s="139"/>
      <c r="J249" s="139" t="s">
        <v>149</v>
      </c>
      <c r="K249" s="81" t="s">
        <v>148</v>
      </c>
    </row>
    <row r="250" spans="1:11" x14ac:dyDescent="0.35">
      <c r="A250" s="139" t="s">
        <v>150</v>
      </c>
      <c r="B250" s="139">
        <v>8918161</v>
      </c>
      <c r="C250" s="139" t="s">
        <v>992</v>
      </c>
      <c r="D250" s="140">
        <v>42323</v>
      </c>
      <c r="E250" s="140">
        <v>45740</v>
      </c>
      <c r="F250" s="140" t="s">
        <v>993</v>
      </c>
      <c r="G250" s="139" t="s">
        <v>183</v>
      </c>
      <c r="H250" s="93">
        <f t="shared" si="3"/>
        <v>9</v>
      </c>
      <c r="I250" s="139"/>
      <c r="J250" s="139" t="s">
        <v>149</v>
      </c>
      <c r="K250" s="81" t="s">
        <v>148</v>
      </c>
    </row>
    <row r="251" spans="1:11" x14ac:dyDescent="0.35">
      <c r="A251" s="139" t="s">
        <v>150</v>
      </c>
      <c r="B251" s="139">
        <v>14459051</v>
      </c>
      <c r="C251" s="139" t="s">
        <v>994</v>
      </c>
      <c r="D251" s="140">
        <v>42335</v>
      </c>
      <c r="E251" s="140">
        <v>45740</v>
      </c>
      <c r="F251" s="140">
        <v>30446</v>
      </c>
      <c r="G251" s="139" t="s">
        <v>185</v>
      </c>
      <c r="H251" s="93">
        <f t="shared" si="3"/>
        <v>9</v>
      </c>
      <c r="I251" s="139"/>
      <c r="J251" s="139" t="s">
        <v>149</v>
      </c>
      <c r="K251" s="81" t="s">
        <v>148</v>
      </c>
    </row>
    <row r="252" spans="1:11" x14ac:dyDescent="0.35">
      <c r="A252" s="139" t="s">
        <v>150</v>
      </c>
      <c r="B252" s="139">
        <v>13049479</v>
      </c>
      <c r="C252" s="139" t="s">
        <v>995</v>
      </c>
      <c r="D252" s="140">
        <v>42336</v>
      </c>
      <c r="E252" s="140">
        <v>45740</v>
      </c>
      <c r="F252" s="140">
        <v>28568</v>
      </c>
      <c r="G252" s="139" t="s">
        <v>183</v>
      </c>
      <c r="H252" s="93">
        <f t="shared" si="3"/>
        <v>9</v>
      </c>
      <c r="I252" s="139"/>
      <c r="J252" s="139" t="s">
        <v>149</v>
      </c>
      <c r="K252" s="81" t="s">
        <v>148</v>
      </c>
    </row>
    <row r="253" spans="1:11" x14ac:dyDescent="0.35">
      <c r="A253" s="139" t="s">
        <v>150</v>
      </c>
      <c r="B253" s="139">
        <v>9378641</v>
      </c>
      <c r="C253" s="139" t="s">
        <v>996</v>
      </c>
      <c r="D253" s="140">
        <v>42344</v>
      </c>
      <c r="E253" s="140">
        <v>45740</v>
      </c>
      <c r="F253" s="140">
        <v>23813</v>
      </c>
      <c r="G253" s="139" t="s">
        <v>183</v>
      </c>
      <c r="H253" s="93">
        <f t="shared" si="3"/>
        <v>9</v>
      </c>
      <c r="I253" s="139"/>
      <c r="J253" s="139" t="s">
        <v>149</v>
      </c>
      <c r="K253" s="81" t="s">
        <v>148</v>
      </c>
    </row>
    <row r="254" spans="1:11" x14ac:dyDescent="0.35">
      <c r="A254" s="139" t="s">
        <v>150</v>
      </c>
      <c r="B254" s="139">
        <v>9371956</v>
      </c>
      <c r="C254" s="139" t="s">
        <v>997</v>
      </c>
      <c r="D254" s="140">
        <v>42345</v>
      </c>
      <c r="E254" s="140">
        <v>45740</v>
      </c>
      <c r="F254" s="140" t="s">
        <v>998</v>
      </c>
      <c r="G254" s="139" t="s">
        <v>185</v>
      </c>
      <c r="H254" s="93">
        <f t="shared" si="3"/>
        <v>9</v>
      </c>
      <c r="I254" s="139"/>
      <c r="J254" s="139" t="s">
        <v>149</v>
      </c>
      <c r="K254" s="81" t="s">
        <v>148</v>
      </c>
    </row>
    <row r="255" spans="1:11" x14ac:dyDescent="0.35">
      <c r="A255" s="139" t="s">
        <v>150</v>
      </c>
      <c r="B255" s="139">
        <v>15740787</v>
      </c>
      <c r="C255" s="139" t="s">
        <v>999</v>
      </c>
      <c r="D255" s="140">
        <v>42440</v>
      </c>
      <c r="E255" s="140">
        <v>45740</v>
      </c>
      <c r="F255" s="140" t="s">
        <v>1000</v>
      </c>
      <c r="G255" s="139" t="s">
        <v>183</v>
      </c>
      <c r="H255" s="93">
        <f t="shared" si="3"/>
        <v>9</v>
      </c>
      <c r="I255" s="139"/>
      <c r="J255" s="139" t="s">
        <v>149</v>
      </c>
      <c r="K255" s="81" t="s">
        <v>148</v>
      </c>
    </row>
    <row r="256" spans="1:11" x14ac:dyDescent="0.35">
      <c r="A256" s="139" t="s">
        <v>150</v>
      </c>
      <c r="B256" s="139">
        <v>13706931</v>
      </c>
      <c r="C256" s="139" t="s">
        <v>1001</v>
      </c>
      <c r="D256" s="140">
        <v>42462</v>
      </c>
      <c r="E256" s="140">
        <v>45740</v>
      </c>
      <c r="F256" s="140">
        <v>28829</v>
      </c>
      <c r="G256" s="139" t="s">
        <v>183</v>
      </c>
      <c r="H256" s="93">
        <f t="shared" si="3"/>
        <v>9</v>
      </c>
      <c r="I256" s="139"/>
      <c r="J256" s="139" t="s">
        <v>149</v>
      </c>
      <c r="K256" s="81" t="s">
        <v>148</v>
      </c>
    </row>
    <row r="257" spans="1:11" x14ac:dyDescent="0.35">
      <c r="A257" s="139" t="s">
        <v>150</v>
      </c>
      <c r="B257" s="139">
        <v>16909376</v>
      </c>
      <c r="C257" s="139" t="s">
        <v>1002</v>
      </c>
      <c r="D257" s="140">
        <v>42476</v>
      </c>
      <c r="E257" s="140">
        <v>45740</v>
      </c>
      <c r="F257" s="140">
        <v>29892</v>
      </c>
      <c r="G257" s="139" t="s">
        <v>183</v>
      </c>
      <c r="H257" s="93">
        <f t="shared" si="3"/>
        <v>9</v>
      </c>
      <c r="I257" s="139"/>
      <c r="J257" s="139" t="s">
        <v>149</v>
      </c>
      <c r="K257" s="81" t="s">
        <v>148</v>
      </c>
    </row>
    <row r="258" spans="1:11" x14ac:dyDescent="0.35">
      <c r="A258" s="139" t="s">
        <v>150</v>
      </c>
      <c r="B258" s="139">
        <v>12786427</v>
      </c>
      <c r="C258" s="139" t="s">
        <v>1003</v>
      </c>
      <c r="D258" s="140">
        <v>42585</v>
      </c>
      <c r="E258" s="140">
        <v>45740</v>
      </c>
      <c r="F258" s="140">
        <v>27530</v>
      </c>
      <c r="G258" s="139" t="s">
        <v>185</v>
      </c>
      <c r="H258" s="93">
        <f t="shared" si="3"/>
        <v>8</v>
      </c>
      <c r="I258" s="139"/>
      <c r="J258" s="139" t="s">
        <v>149</v>
      </c>
      <c r="K258" s="81" t="s">
        <v>148</v>
      </c>
    </row>
    <row r="259" spans="1:11" x14ac:dyDescent="0.35">
      <c r="A259" s="139" t="s">
        <v>150</v>
      </c>
      <c r="B259" s="139">
        <v>18293254</v>
      </c>
      <c r="C259" s="139" t="s">
        <v>1004</v>
      </c>
      <c r="D259" s="140">
        <v>42585</v>
      </c>
      <c r="E259" s="140">
        <v>45740</v>
      </c>
      <c r="F259" s="140">
        <v>31714</v>
      </c>
      <c r="G259" s="139" t="s">
        <v>183</v>
      </c>
      <c r="H259" s="93">
        <f t="shared" si="3"/>
        <v>8</v>
      </c>
      <c r="I259" s="139"/>
      <c r="J259" s="139" t="s">
        <v>149</v>
      </c>
      <c r="K259" s="81" t="s">
        <v>148</v>
      </c>
    </row>
    <row r="260" spans="1:11" x14ac:dyDescent="0.35">
      <c r="A260" s="139" t="s">
        <v>150</v>
      </c>
      <c r="B260" s="139">
        <v>13796131</v>
      </c>
      <c r="C260" s="139" t="s">
        <v>1005</v>
      </c>
      <c r="D260" s="140">
        <v>42653</v>
      </c>
      <c r="E260" s="140">
        <v>45740</v>
      </c>
      <c r="F260" s="140">
        <v>28836</v>
      </c>
      <c r="G260" s="139" t="s">
        <v>183</v>
      </c>
      <c r="H260" s="93">
        <f t="shared" si="3"/>
        <v>8</v>
      </c>
      <c r="I260" s="139"/>
      <c r="J260" s="139" t="s">
        <v>149</v>
      </c>
      <c r="K260" s="81" t="s">
        <v>148</v>
      </c>
    </row>
    <row r="261" spans="1:11" x14ac:dyDescent="0.35">
      <c r="A261" s="139" t="s">
        <v>150</v>
      </c>
      <c r="B261" s="139">
        <v>11037966</v>
      </c>
      <c r="C261" s="139" t="s">
        <v>1006</v>
      </c>
      <c r="D261" s="140">
        <v>42684</v>
      </c>
      <c r="E261" s="140">
        <v>45740</v>
      </c>
      <c r="F261" s="140">
        <v>26933</v>
      </c>
      <c r="G261" s="139" t="s">
        <v>183</v>
      </c>
      <c r="H261" s="93">
        <f t="shared" si="3"/>
        <v>8</v>
      </c>
      <c r="I261" s="139"/>
      <c r="J261" s="139" t="s">
        <v>149</v>
      </c>
      <c r="K261" s="81" t="s">
        <v>148</v>
      </c>
    </row>
    <row r="262" spans="1:11" x14ac:dyDescent="0.35">
      <c r="A262" s="139" t="s">
        <v>150</v>
      </c>
      <c r="B262" s="139">
        <v>13217259</v>
      </c>
      <c r="C262" s="139" t="s">
        <v>1007</v>
      </c>
      <c r="D262" s="140">
        <v>42684</v>
      </c>
      <c r="E262" s="140">
        <v>45740</v>
      </c>
      <c r="F262" s="140">
        <v>28247</v>
      </c>
      <c r="G262" s="139" t="s">
        <v>183</v>
      </c>
      <c r="H262" s="93">
        <f t="shared" si="3"/>
        <v>8</v>
      </c>
      <c r="I262" s="139"/>
      <c r="J262" s="139" t="s">
        <v>149</v>
      </c>
      <c r="K262" s="81" t="s">
        <v>148</v>
      </c>
    </row>
    <row r="263" spans="1:11" x14ac:dyDescent="0.35">
      <c r="A263" s="139" t="s">
        <v>150</v>
      </c>
      <c r="B263" s="139">
        <v>17473465</v>
      </c>
      <c r="C263" s="139" t="s">
        <v>1008</v>
      </c>
      <c r="D263" s="140">
        <v>42684</v>
      </c>
      <c r="E263" s="140">
        <v>45740</v>
      </c>
      <c r="F263" s="140">
        <v>31451</v>
      </c>
      <c r="G263" s="139" t="s">
        <v>183</v>
      </c>
      <c r="H263" s="93">
        <f t="shared" si="3"/>
        <v>8</v>
      </c>
      <c r="I263" s="139"/>
      <c r="J263" s="139" t="s">
        <v>149</v>
      </c>
      <c r="K263" s="81" t="s">
        <v>148</v>
      </c>
    </row>
    <row r="264" spans="1:11" x14ac:dyDescent="0.35">
      <c r="A264" s="139" t="s">
        <v>150</v>
      </c>
      <c r="B264" s="139">
        <v>25059692</v>
      </c>
      <c r="C264" s="139" t="s">
        <v>1009</v>
      </c>
      <c r="D264" s="140">
        <v>42753</v>
      </c>
      <c r="E264" s="140">
        <v>45740</v>
      </c>
      <c r="F264" s="140">
        <v>34611</v>
      </c>
      <c r="G264" s="139" t="s">
        <v>183</v>
      </c>
      <c r="H264" s="93">
        <f t="shared" si="3"/>
        <v>8</v>
      </c>
      <c r="I264" s="139"/>
      <c r="J264" s="139" t="s">
        <v>149</v>
      </c>
      <c r="K264" s="81" t="s">
        <v>148</v>
      </c>
    </row>
    <row r="265" spans="1:11" x14ac:dyDescent="0.35">
      <c r="A265" s="139" t="s">
        <v>150</v>
      </c>
      <c r="B265" s="139">
        <v>18982746</v>
      </c>
      <c r="C265" s="139" t="s">
        <v>1010</v>
      </c>
      <c r="D265" s="140">
        <v>42795</v>
      </c>
      <c r="E265" s="140">
        <v>45740</v>
      </c>
      <c r="F265" s="140">
        <v>32410</v>
      </c>
      <c r="G265" s="139" t="s">
        <v>185</v>
      </c>
      <c r="H265" s="93">
        <f t="shared" ref="H265:H328" si="4">DATEDIF(D265,"30/06/2025","Y")</f>
        <v>8</v>
      </c>
      <c r="I265" s="139"/>
      <c r="J265" s="139" t="s">
        <v>149</v>
      </c>
      <c r="K265" s="81" t="s">
        <v>148</v>
      </c>
    </row>
    <row r="266" spans="1:11" x14ac:dyDescent="0.35">
      <c r="A266" s="139" t="s">
        <v>150</v>
      </c>
      <c r="B266" s="139">
        <v>10878856</v>
      </c>
      <c r="C266" s="139" t="s">
        <v>1011</v>
      </c>
      <c r="D266" s="140">
        <v>42807</v>
      </c>
      <c r="E266" s="140">
        <v>45740</v>
      </c>
      <c r="F266" s="140">
        <v>26369</v>
      </c>
      <c r="G266" s="139" t="s">
        <v>185</v>
      </c>
      <c r="H266" s="93">
        <f t="shared" si="4"/>
        <v>8</v>
      </c>
      <c r="I266" s="139"/>
      <c r="J266" s="139" t="s">
        <v>149</v>
      </c>
      <c r="K266" s="81" t="s">
        <v>148</v>
      </c>
    </row>
    <row r="267" spans="1:11" x14ac:dyDescent="0.35">
      <c r="A267" s="139" t="s">
        <v>150</v>
      </c>
      <c r="B267" s="139">
        <v>4992188</v>
      </c>
      <c r="C267" s="139" t="s">
        <v>1012</v>
      </c>
      <c r="D267" s="140">
        <v>42829</v>
      </c>
      <c r="E267" s="140">
        <v>45740</v>
      </c>
      <c r="F267" s="140">
        <v>22776</v>
      </c>
      <c r="G267" s="139" t="s">
        <v>183</v>
      </c>
      <c r="H267" s="93">
        <f t="shared" si="4"/>
        <v>8</v>
      </c>
      <c r="I267" s="139"/>
      <c r="J267" s="139" t="s">
        <v>149</v>
      </c>
      <c r="K267" s="81" t="s">
        <v>148</v>
      </c>
    </row>
    <row r="268" spans="1:11" x14ac:dyDescent="0.35">
      <c r="A268" s="139" t="s">
        <v>150</v>
      </c>
      <c r="B268" s="139">
        <v>3429390</v>
      </c>
      <c r="C268" s="139" t="s">
        <v>1013</v>
      </c>
      <c r="D268" s="140">
        <v>42840</v>
      </c>
      <c r="E268" s="140">
        <v>45740</v>
      </c>
      <c r="F268" s="140">
        <v>19191</v>
      </c>
      <c r="G268" s="139" t="s">
        <v>185</v>
      </c>
      <c r="H268" s="93">
        <f t="shared" si="4"/>
        <v>8</v>
      </c>
      <c r="I268" s="139"/>
      <c r="J268" s="139" t="s">
        <v>149</v>
      </c>
      <c r="K268" s="81" t="s">
        <v>148</v>
      </c>
    </row>
    <row r="269" spans="1:11" x14ac:dyDescent="0.35">
      <c r="A269" s="139" t="s">
        <v>150</v>
      </c>
      <c r="B269" s="139">
        <v>7259074</v>
      </c>
      <c r="C269" s="139" t="s">
        <v>1014</v>
      </c>
      <c r="D269" s="140">
        <v>42840</v>
      </c>
      <c r="E269" s="140">
        <v>45740</v>
      </c>
      <c r="F269" s="140">
        <v>20561</v>
      </c>
      <c r="G269" s="139" t="s">
        <v>185</v>
      </c>
      <c r="H269" s="93">
        <f t="shared" si="4"/>
        <v>8</v>
      </c>
      <c r="I269" s="139"/>
      <c r="J269" s="139" t="s">
        <v>149</v>
      </c>
      <c r="K269" s="81" t="s">
        <v>148</v>
      </c>
    </row>
    <row r="270" spans="1:11" x14ac:dyDescent="0.35">
      <c r="A270" s="139" t="s">
        <v>150</v>
      </c>
      <c r="B270" s="139">
        <v>12579764</v>
      </c>
      <c r="C270" s="139" t="s">
        <v>1015</v>
      </c>
      <c r="D270" s="140">
        <v>42840</v>
      </c>
      <c r="E270" s="140">
        <v>45740</v>
      </c>
      <c r="F270" s="140">
        <v>27053</v>
      </c>
      <c r="G270" s="139" t="s">
        <v>185</v>
      </c>
      <c r="H270" s="93">
        <f t="shared" si="4"/>
        <v>8</v>
      </c>
      <c r="I270" s="139"/>
      <c r="J270" s="139" t="s">
        <v>149</v>
      </c>
      <c r="K270" s="81" t="s">
        <v>148</v>
      </c>
    </row>
    <row r="271" spans="1:11" x14ac:dyDescent="0.35">
      <c r="A271" s="139" t="s">
        <v>150</v>
      </c>
      <c r="B271" s="139">
        <v>13791128</v>
      </c>
      <c r="C271" s="139" t="s">
        <v>1017</v>
      </c>
      <c r="D271" s="140">
        <v>42840</v>
      </c>
      <c r="E271" s="140">
        <v>45740</v>
      </c>
      <c r="F271" s="140">
        <v>28845</v>
      </c>
      <c r="G271" s="139" t="s">
        <v>183</v>
      </c>
      <c r="H271" s="93">
        <f t="shared" si="4"/>
        <v>8</v>
      </c>
      <c r="I271" s="139"/>
      <c r="J271" s="139" t="s">
        <v>149</v>
      </c>
      <c r="K271" s="81" t="s">
        <v>148</v>
      </c>
    </row>
    <row r="272" spans="1:11" x14ac:dyDescent="0.35">
      <c r="A272" s="139" t="s">
        <v>150</v>
      </c>
      <c r="B272" s="139">
        <v>16420358</v>
      </c>
      <c r="C272" s="139" t="s">
        <v>1018</v>
      </c>
      <c r="D272" s="140">
        <v>42840</v>
      </c>
      <c r="E272" s="140">
        <v>45740</v>
      </c>
      <c r="F272" s="140">
        <v>31153</v>
      </c>
      <c r="G272" s="139" t="s">
        <v>183</v>
      </c>
      <c r="H272" s="93">
        <f t="shared" si="4"/>
        <v>8</v>
      </c>
      <c r="I272" s="139"/>
      <c r="J272" s="139" t="s">
        <v>149</v>
      </c>
      <c r="K272" s="81" t="s">
        <v>148</v>
      </c>
    </row>
    <row r="273" spans="1:11" x14ac:dyDescent="0.35">
      <c r="A273" s="139" t="s">
        <v>1016</v>
      </c>
      <c r="B273" s="139">
        <v>17234395</v>
      </c>
      <c r="C273" s="139" t="s">
        <v>1019</v>
      </c>
      <c r="D273" s="140">
        <v>42840</v>
      </c>
      <c r="E273" s="140">
        <v>45740</v>
      </c>
      <c r="F273" s="140">
        <v>30448</v>
      </c>
      <c r="G273" s="139" t="s">
        <v>183</v>
      </c>
      <c r="H273" s="93">
        <f t="shared" si="4"/>
        <v>8</v>
      </c>
      <c r="I273" s="139"/>
      <c r="J273" s="139" t="s">
        <v>149</v>
      </c>
      <c r="K273" s="81" t="s">
        <v>148</v>
      </c>
    </row>
    <row r="274" spans="1:11" x14ac:dyDescent="0.35">
      <c r="A274" s="139" t="s">
        <v>150</v>
      </c>
      <c r="B274" s="139">
        <v>9866813</v>
      </c>
      <c r="C274" s="139" t="s">
        <v>1020</v>
      </c>
      <c r="D274" s="140">
        <v>42852</v>
      </c>
      <c r="E274" s="140">
        <v>45740</v>
      </c>
      <c r="F274" s="140">
        <v>24934</v>
      </c>
      <c r="G274" s="139" t="s">
        <v>185</v>
      </c>
      <c r="H274" s="93">
        <f t="shared" si="4"/>
        <v>8</v>
      </c>
      <c r="I274" s="139"/>
      <c r="J274" s="139" t="s">
        <v>149</v>
      </c>
      <c r="K274" s="81" t="s">
        <v>148</v>
      </c>
    </row>
    <row r="275" spans="1:11" x14ac:dyDescent="0.35">
      <c r="A275" s="139" t="s">
        <v>150</v>
      </c>
      <c r="B275" s="139">
        <v>14177670</v>
      </c>
      <c r="C275" s="139" t="s">
        <v>1021</v>
      </c>
      <c r="D275" s="140">
        <v>42915</v>
      </c>
      <c r="E275" s="140">
        <v>45740</v>
      </c>
      <c r="F275" s="140">
        <v>29266</v>
      </c>
      <c r="G275" s="139" t="s">
        <v>185</v>
      </c>
      <c r="H275" s="93">
        <f t="shared" si="4"/>
        <v>8</v>
      </c>
      <c r="I275" s="139"/>
      <c r="J275" s="139" t="s">
        <v>149</v>
      </c>
      <c r="K275" s="81" t="s">
        <v>148</v>
      </c>
    </row>
    <row r="276" spans="1:11" x14ac:dyDescent="0.35">
      <c r="A276" s="139" t="s">
        <v>150</v>
      </c>
      <c r="B276" s="139">
        <v>15480516</v>
      </c>
      <c r="C276" s="139" t="s">
        <v>1022</v>
      </c>
      <c r="D276" s="140">
        <v>42926</v>
      </c>
      <c r="E276" s="140">
        <v>45740</v>
      </c>
      <c r="F276" s="140">
        <v>28852</v>
      </c>
      <c r="G276" s="139" t="s">
        <v>183</v>
      </c>
      <c r="H276" s="93">
        <f t="shared" si="4"/>
        <v>7</v>
      </c>
      <c r="I276" s="139"/>
      <c r="J276" s="139" t="s">
        <v>149</v>
      </c>
      <c r="K276" s="81" t="s">
        <v>148</v>
      </c>
    </row>
    <row r="277" spans="1:11" x14ac:dyDescent="0.35">
      <c r="A277" s="139" t="s">
        <v>150</v>
      </c>
      <c r="B277" s="139">
        <v>15683748</v>
      </c>
      <c r="C277" s="139" t="s">
        <v>1023</v>
      </c>
      <c r="D277" s="140">
        <v>42926</v>
      </c>
      <c r="E277" s="140">
        <v>45740</v>
      </c>
      <c r="F277" s="140">
        <v>30185</v>
      </c>
      <c r="G277" s="139" t="s">
        <v>185</v>
      </c>
      <c r="H277" s="93">
        <f t="shared" si="4"/>
        <v>7</v>
      </c>
      <c r="I277" s="139"/>
      <c r="J277" s="139" t="s">
        <v>149</v>
      </c>
      <c r="K277" s="81" t="s">
        <v>148</v>
      </c>
    </row>
    <row r="278" spans="1:11" x14ac:dyDescent="0.35">
      <c r="A278" s="139" t="s">
        <v>150</v>
      </c>
      <c r="B278" s="139">
        <v>20183422</v>
      </c>
      <c r="C278" s="139" t="s">
        <v>1024</v>
      </c>
      <c r="D278" s="140">
        <v>42926</v>
      </c>
      <c r="E278" s="140">
        <v>45740</v>
      </c>
      <c r="F278" s="140">
        <v>33273</v>
      </c>
      <c r="G278" s="139" t="s">
        <v>185</v>
      </c>
      <c r="H278" s="93">
        <f t="shared" si="4"/>
        <v>7</v>
      </c>
      <c r="I278" s="139"/>
      <c r="J278" s="139" t="s">
        <v>149</v>
      </c>
      <c r="K278" s="81" t="s">
        <v>148</v>
      </c>
    </row>
    <row r="279" spans="1:11" x14ac:dyDescent="0.35">
      <c r="A279" s="139" t="s">
        <v>150</v>
      </c>
      <c r="B279" s="139">
        <v>26088645</v>
      </c>
      <c r="C279" s="139" t="s">
        <v>1025</v>
      </c>
      <c r="D279" s="140">
        <v>42926</v>
      </c>
      <c r="E279" s="140">
        <v>45740</v>
      </c>
      <c r="F279" s="140">
        <v>34823</v>
      </c>
      <c r="G279" s="139" t="s">
        <v>185</v>
      </c>
      <c r="H279" s="93">
        <f t="shared" si="4"/>
        <v>7</v>
      </c>
      <c r="I279" s="139"/>
      <c r="J279" s="139" t="s">
        <v>149</v>
      </c>
      <c r="K279" s="81" t="s">
        <v>148</v>
      </c>
    </row>
    <row r="280" spans="1:11" x14ac:dyDescent="0.35">
      <c r="A280" s="139" t="s">
        <v>150</v>
      </c>
      <c r="B280" s="139">
        <v>6373540</v>
      </c>
      <c r="C280" s="139" t="s">
        <v>1026</v>
      </c>
      <c r="D280" s="140">
        <v>42979</v>
      </c>
      <c r="E280" s="140">
        <v>45740</v>
      </c>
      <c r="F280" s="140">
        <v>21254</v>
      </c>
      <c r="G280" s="139" t="s">
        <v>183</v>
      </c>
      <c r="H280" s="93">
        <f t="shared" si="4"/>
        <v>7</v>
      </c>
      <c r="I280" s="139"/>
      <c r="J280" s="139" t="s">
        <v>149</v>
      </c>
      <c r="K280" s="81" t="s">
        <v>148</v>
      </c>
    </row>
    <row r="281" spans="1:11" x14ac:dyDescent="0.35">
      <c r="A281" s="139" t="s">
        <v>150</v>
      </c>
      <c r="B281" s="139">
        <v>6827296</v>
      </c>
      <c r="C281" s="139" t="s">
        <v>1027</v>
      </c>
      <c r="D281" s="140">
        <v>42979</v>
      </c>
      <c r="E281" s="140">
        <v>45740</v>
      </c>
      <c r="F281" s="140">
        <v>23238</v>
      </c>
      <c r="G281" s="139" t="s">
        <v>185</v>
      </c>
      <c r="H281" s="93">
        <f t="shared" si="4"/>
        <v>7</v>
      </c>
      <c r="I281" s="139"/>
      <c r="J281" s="139" t="s">
        <v>149</v>
      </c>
      <c r="K281" s="81" t="s">
        <v>148</v>
      </c>
    </row>
    <row r="282" spans="1:11" x14ac:dyDescent="0.35">
      <c r="A282" s="139" t="s">
        <v>150</v>
      </c>
      <c r="B282" s="139">
        <v>6868999</v>
      </c>
      <c r="C282" s="139" t="s">
        <v>1028</v>
      </c>
      <c r="D282" s="140">
        <v>42979</v>
      </c>
      <c r="E282" s="140">
        <v>45740</v>
      </c>
      <c r="F282" s="140">
        <v>24978</v>
      </c>
      <c r="G282" s="139" t="s">
        <v>185</v>
      </c>
      <c r="H282" s="93">
        <f t="shared" si="4"/>
        <v>7</v>
      </c>
      <c r="I282" s="139"/>
      <c r="J282" s="139" t="s">
        <v>149</v>
      </c>
      <c r="K282" s="81" t="s">
        <v>148</v>
      </c>
    </row>
    <row r="283" spans="1:11" x14ac:dyDescent="0.35">
      <c r="A283" s="139" t="s">
        <v>150</v>
      </c>
      <c r="B283" s="139">
        <v>11714482</v>
      </c>
      <c r="C283" s="139" t="s">
        <v>1029</v>
      </c>
      <c r="D283" s="140">
        <v>42979</v>
      </c>
      <c r="E283" s="140">
        <v>45740</v>
      </c>
      <c r="F283" s="140">
        <v>26849</v>
      </c>
      <c r="G283" s="139" t="s">
        <v>185</v>
      </c>
      <c r="H283" s="93">
        <f t="shared" si="4"/>
        <v>7</v>
      </c>
      <c r="I283" s="139"/>
      <c r="J283" s="139" t="s">
        <v>149</v>
      </c>
      <c r="K283" s="81" t="s">
        <v>148</v>
      </c>
    </row>
    <row r="284" spans="1:11" x14ac:dyDescent="0.35">
      <c r="A284" s="139" t="s">
        <v>150</v>
      </c>
      <c r="B284" s="139">
        <v>12953082</v>
      </c>
      <c r="C284" s="139" t="s">
        <v>1030</v>
      </c>
      <c r="D284" s="140">
        <v>42979</v>
      </c>
      <c r="E284" s="140">
        <v>45740</v>
      </c>
      <c r="F284" s="140">
        <v>27648</v>
      </c>
      <c r="G284" s="139" t="s">
        <v>185</v>
      </c>
      <c r="H284" s="93">
        <f t="shared" si="4"/>
        <v>7</v>
      </c>
      <c r="I284" s="139"/>
      <c r="J284" s="139" t="s">
        <v>149</v>
      </c>
      <c r="K284" s="81" t="s">
        <v>148</v>
      </c>
    </row>
    <row r="285" spans="1:11" x14ac:dyDescent="0.35">
      <c r="A285" s="139" t="s">
        <v>150</v>
      </c>
      <c r="B285" s="139">
        <v>14495636</v>
      </c>
      <c r="C285" s="139" t="s">
        <v>1031</v>
      </c>
      <c r="D285" s="140">
        <v>42979</v>
      </c>
      <c r="E285" s="140">
        <v>45740</v>
      </c>
      <c r="F285" s="140">
        <v>29644</v>
      </c>
      <c r="G285" s="139" t="s">
        <v>183</v>
      </c>
      <c r="H285" s="93">
        <f t="shared" si="4"/>
        <v>7</v>
      </c>
      <c r="I285" s="139"/>
      <c r="J285" s="139" t="s">
        <v>149</v>
      </c>
      <c r="K285" s="81" t="s">
        <v>148</v>
      </c>
    </row>
    <row r="286" spans="1:11" x14ac:dyDescent="0.35">
      <c r="A286" s="139" t="s">
        <v>150</v>
      </c>
      <c r="B286" s="139">
        <v>16251402</v>
      </c>
      <c r="C286" s="139" t="s">
        <v>1032</v>
      </c>
      <c r="D286" s="140">
        <v>42979</v>
      </c>
      <c r="E286" s="140">
        <v>45740</v>
      </c>
      <c r="F286" s="140">
        <v>30301</v>
      </c>
      <c r="G286" s="139" t="s">
        <v>183</v>
      </c>
      <c r="H286" s="93">
        <f t="shared" si="4"/>
        <v>7</v>
      </c>
      <c r="I286" s="139"/>
      <c r="J286" s="139" t="s">
        <v>149</v>
      </c>
      <c r="K286" s="81" t="s">
        <v>148</v>
      </c>
    </row>
    <row r="287" spans="1:11" x14ac:dyDescent="0.35">
      <c r="A287" s="139" t="s">
        <v>150</v>
      </c>
      <c r="B287" s="139">
        <v>20548065</v>
      </c>
      <c r="C287" s="139" t="s">
        <v>1033</v>
      </c>
      <c r="D287" s="140">
        <v>42979</v>
      </c>
      <c r="E287" s="140">
        <v>45740</v>
      </c>
      <c r="F287" s="140">
        <v>34135</v>
      </c>
      <c r="G287" s="139" t="s">
        <v>185</v>
      </c>
      <c r="H287" s="93">
        <f t="shared" si="4"/>
        <v>7</v>
      </c>
      <c r="I287" s="139"/>
      <c r="J287" s="139" t="s">
        <v>149</v>
      </c>
      <c r="K287" s="81" t="s">
        <v>148</v>
      </c>
    </row>
    <row r="288" spans="1:11" x14ac:dyDescent="0.35">
      <c r="A288" s="139" t="s">
        <v>150</v>
      </c>
      <c r="B288" s="139">
        <v>7878334</v>
      </c>
      <c r="C288" s="139" t="s">
        <v>1034</v>
      </c>
      <c r="D288" s="140">
        <v>43012</v>
      </c>
      <c r="E288" s="140">
        <v>45740</v>
      </c>
      <c r="F288" s="140">
        <v>23278</v>
      </c>
      <c r="G288" s="139" t="s">
        <v>183</v>
      </c>
      <c r="H288" s="93">
        <f t="shared" si="4"/>
        <v>7</v>
      </c>
      <c r="I288" s="139"/>
      <c r="J288" s="139" t="s">
        <v>149</v>
      </c>
      <c r="K288" s="81" t="s">
        <v>148</v>
      </c>
    </row>
    <row r="289" spans="1:11" x14ac:dyDescent="0.35">
      <c r="A289" s="139" t="s">
        <v>150</v>
      </c>
      <c r="B289" s="139">
        <v>12860944</v>
      </c>
      <c r="C289" s="139" t="s">
        <v>1035</v>
      </c>
      <c r="D289" s="140">
        <v>43015</v>
      </c>
      <c r="E289" s="140">
        <v>45740</v>
      </c>
      <c r="F289" s="140">
        <v>27988</v>
      </c>
      <c r="G289" s="139" t="s">
        <v>185</v>
      </c>
      <c r="H289" s="93">
        <f t="shared" si="4"/>
        <v>7</v>
      </c>
      <c r="I289" s="139"/>
      <c r="J289" s="139" t="s">
        <v>149</v>
      </c>
      <c r="K289" s="81" t="s">
        <v>148</v>
      </c>
    </row>
    <row r="290" spans="1:11" x14ac:dyDescent="0.35">
      <c r="A290" s="139" t="s">
        <v>150</v>
      </c>
      <c r="B290" s="139">
        <v>6614519</v>
      </c>
      <c r="C290" s="139" t="s">
        <v>1036</v>
      </c>
      <c r="D290" s="140">
        <v>43017</v>
      </c>
      <c r="E290" s="140">
        <v>45740</v>
      </c>
      <c r="F290" s="140">
        <v>23089</v>
      </c>
      <c r="G290" s="139" t="s">
        <v>185</v>
      </c>
      <c r="H290" s="93">
        <f t="shared" si="4"/>
        <v>7</v>
      </c>
      <c r="I290" s="139"/>
      <c r="J290" s="139" t="s">
        <v>149</v>
      </c>
      <c r="K290" s="81" t="s">
        <v>148</v>
      </c>
    </row>
    <row r="291" spans="1:11" x14ac:dyDescent="0.35">
      <c r="A291" s="139" t="s">
        <v>150</v>
      </c>
      <c r="B291" s="139">
        <v>13076584</v>
      </c>
      <c r="C291" s="139" t="s">
        <v>1037</v>
      </c>
      <c r="D291" s="140">
        <v>43017</v>
      </c>
      <c r="E291" s="140">
        <v>45740</v>
      </c>
      <c r="F291" s="140">
        <v>28278</v>
      </c>
      <c r="G291" s="139" t="s">
        <v>183</v>
      </c>
      <c r="H291" s="93">
        <f t="shared" si="4"/>
        <v>7</v>
      </c>
      <c r="I291" s="139"/>
      <c r="J291" s="139" t="s">
        <v>149</v>
      </c>
      <c r="K291" s="81" t="s">
        <v>148</v>
      </c>
    </row>
    <row r="292" spans="1:11" x14ac:dyDescent="0.35">
      <c r="A292" s="139" t="s">
        <v>150</v>
      </c>
      <c r="B292" s="139">
        <v>14344785</v>
      </c>
      <c r="C292" s="139" t="s">
        <v>1038</v>
      </c>
      <c r="D292" s="140">
        <v>43017</v>
      </c>
      <c r="E292" s="140">
        <v>45740</v>
      </c>
      <c r="F292" s="140">
        <v>28939</v>
      </c>
      <c r="G292" s="139" t="s">
        <v>183</v>
      </c>
      <c r="H292" s="93">
        <f t="shared" si="4"/>
        <v>7</v>
      </c>
      <c r="I292" s="139"/>
      <c r="J292" s="139" t="s">
        <v>149</v>
      </c>
      <c r="K292" s="81" t="s">
        <v>148</v>
      </c>
    </row>
    <row r="293" spans="1:11" x14ac:dyDescent="0.35">
      <c r="A293" s="139" t="s">
        <v>150</v>
      </c>
      <c r="B293" s="139">
        <v>17541045</v>
      </c>
      <c r="C293" s="139" t="s">
        <v>1039</v>
      </c>
      <c r="D293" s="140">
        <v>43062</v>
      </c>
      <c r="E293" s="140">
        <v>45740</v>
      </c>
      <c r="F293" s="140">
        <v>31660</v>
      </c>
      <c r="G293" s="139" t="s">
        <v>185</v>
      </c>
      <c r="H293" s="93">
        <f t="shared" si="4"/>
        <v>7</v>
      </c>
      <c r="I293" s="139"/>
      <c r="J293" s="139" t="s">
        <v>149</v>
      </c>
      <c r="K293" s="81" t="s">
        <v>148</v>
      </c>
    </row>
    <row r="294" spans="1:11" x14ac:dyDescent="0.35">
      <c r="A294" s="139" t="s">
        <v>150</v>
      </c>
      <c r="B294" s="139">
        <v>19775896</v>
      </c>
      <c r="C294" s="139" t="s">
        <v>1040</v>
      </c>
      <c r="D294" s="140">
        <v>43064</v>
      </c>
      <c r="E294" s="140">
        <v>45740</v>
      </c>
      <c r="F294" s="140">
        <v>33369</v>
      </c>
      <c r="G294" s="139" t="s">
        <v>185</v>
      </c>
      <c r="H294" s="93">
        <f t="shared" si="4"/>
        <v>7</v>
      </c>
      <c r="I294" s="139"/>
      <c r="J294" s="139" t="s">
        <v>149</v>
      </c>
      <c r="K294" s="81" t="s">
        <v>148</v>
      </c>
    </row>
    <row r="295" spans="1:11" x14ac:dyDescent="0.35">
      <c r="A295" s="139" t="s">
        <v>150</v>
      </c>
      <c r="B295" s="139">
        <v>12003411</v>
      </c>
      <c r="C295" s="139" t="s">
        <v>1041</v>
      </c>
      <c r="D295" s="140">
        <v>43125</v>
      </c>
      <c r="E295" s="140">
        <v>45740</v>
      </c>
      <c r="F295" s="140">
        <v>26277</v>
      </c>
      <c r="G295" s="139" t="s">
        <v>185</v>
      </c>
      <c r="H295" s="93">
        <f t="shared" si="4"/>
        <v>7</v>
      </c>
      <c r="I295" s="139"/>
      <c r="J295" s="139" t="s">
        <v>149</v>
      </c>
      <c r="K295" s="81" t="s">
        <v>148</v>
      </c>
    </row>
    <row r="296" spans="1:11" x14ac:dyDescent="0.35">
      <c r="A296" s="139" t="s">
        <v>150</v>
      </c>
      <c r="B296" s="139">
        <v>10567488</v>
      </c>
      <c r="C296" s="139" t="s">
        <v>1042</v>
      </c>
      <c r="D296" s="140">
        <v>43128</v>
      </c>
      <c r="E296" s="140">
        <v>45740</v>
      </c>
      <c r="F296" s="140">
        <v>25331</v>
      </c>
      <c r="G296" s="139" t="s">
        <v>183</v>
      </c>
      <c r="H296" s="93">
        <f t="shared" si="4"/>
        <v>7</v>
      </c>
      <c r="I296" s="139"/>
      <c r="J296" s="139" t="s">
        <v>149</v>
      </c>
      <c r="K296" s="81" t="s">
        <v>148</v>
      </c>
    </row>
    <row r="297" spans="1:11" x14ac:dyDescent="0.35">
      <c r="A297" s="139" t="s">
        <v>150</v>
      </c>
      <c r="B297" s="139">
        <v>10991041</v>
      </c>
      <c r="C297" s="139" t="s">
        <v>1043</v>
      </c>
      <c r="D297" s="140">
        <v>43134</v>
      </c>
      <c r="E297" s="140">
        <v>45740</v>
      </c>
      <c r="F297" s="140">
        <v>26328</v>
      </c>
      <c r="G297" s="139" t="s">
        <v>185</v>
      </c>
      <c r="H297" s="93">
        <f t="shared" si="4"/>
        <v>7</v>
      </c>
      <c r="I297" s="139"/>
      <c r="J297" s="139" t="s">
        <v>149</v>
      </c>
      <c r="K297" s="81" t="s">
        <v>148</v>
      </c>
    </row>
    <row r="298" spans="1:11" x14ac:dyDescent="0.35">
      <c r="A298" s="139" t="s">
        <v>150</v>
      </c>
      <c r="B298" s="139">
        <v>3873404</v>
      </c>
      <c r="C298" s="139" t="s">
        <v>1044</v>
      </c>
      <c r="D298" s="140">
        <v>43170</v>
      </c>
      <c r="E298" s="140">
        <v>45740</v>
      </c>
      <c r="F298" s="140" t="s">
        <v>1045</v>
      </c>
      <c r="G298" s="139" t="s">
        <v>183</v>
      </c>
      <c r="H298" s="93">
        <f t="shared" si="4"/>
        <v>7</v>
      </c>
      <c r="I298" s="139"/>
      <c r="J298" s="139" t="s">
        <v>149</v>
      </c>
      <c r="K298" s="81" t="s">
        <v>148</v>
      </c>
    </row>
    <row r="299" spans="1:11" x14ac:dyDescent="0.35">
      <c r="A299" s="139" t="s">
        <v>150</v>
      </c>
      <c r="B299" s="139">
        <v>6962726</v>
      </c>
      <c r="C299" s="139" t="s">
        <v>1046</v>
      </c>
      <c r="D299" s="140">
        <v>43170</v>
      </c>
      <c r="E299" s="140">
        <v>45740</v>
      </c>
      <c r="F299" s="140" t="s">
        <v>1045</v>
      </c>
      <c r="G299" s="139" t="s">
        <v>183</v>
      </c>
      <c r="H299" s="93">
        <f t="shared" si="4"/>
        <v>7</v>
      </c>
      <c r="I299" s="139"/>
      <c r="J299" s="139" t="s">
        <v>149</v>
      </c>
      <c r="K299" s="81" t="s">
        <v>148</v>
      </c>
    </row>
    <row r="300" spans="1:11" x14ac:dyDescent="0.35">
      <c r="A300" s="139" t="s">
        <v>150</v>
      </c>
      <c r="B300" s="139">
        <v>10469586</v>
      </c>
      <c r="C300" s="139" t="s">
        <v>1047</v>
      </c>
      <c r="D300" s="140">
        <v>43170</v>
      </c>
      <c r="E300" s="140">
        <v>45740</v>
      </c>
      <c r="F300" s="140" t="s">
        <v>1048</v>
      </c>
      <c r="G300" s="139" t="s">
        <v>183</v>
      </c>
      <c r="H300" s="93">
        <f t="shared" si="4"/>
        <v>7</v>
      </c>
      <c r="I300" s="139"/>
      <c r="J300" s="139" t="s">
        <v>149</v>
      </c>
      <c r="K300" s="81" t="s">
        <v>148</v>
      </c>
    </row>
    <row r="301" spans="1:11" x14ac:dyDescent="0.35">
      <c r="A301" s="139" t="s">
        <v>150</v>
      </c>
      <c r="B301" s="139">
        <v>11827119</v>
      </c>
      <c r="C301" s="139" t="s">
        <v>1049</v>
      </c>
      <c r="D301" s="140">
        <v>43170</v>
      </c>
      <c r="E301" s="140">
        <v>45740</v>
      </c>
      <c r="F301" s="140">
        <v>26182</v>
      </c>
      <c r="G301" s="139" t="s">
        <v>183</v>
      </c>
      <c r="H301" s="93">
        <f t="shared" si="4"/>
        <v>7</v>
      </c>
      <c r="I301" s="139"/>
      <c r="J301" s="139" t="s">
        <v>149</v>
      </c>
      <c r="K301" s="81" t="s">
        <v>148</v>
      </c>
    </row>
    <row r="302" spans="1:11" x14ac:dyDescent="0.35">
      <c r="A302" s="139" t="s">
        <v>150</v>
      </c>
      <c r="B302" s="139">
        <v>10095202</v>
      </c>
      <c r="C302" s="139" t="s">
        <v>1050</v>
      </c>
      <c r="D302" s="140">
        <v>43191</v>
      </c>
      <c r="E302" s="140">
        <v>45740</v>
      </c>
      <c r="F302" s="140">
        <v>24606</v>
      </c>
      <c r="G302" s="139" t="s">
        <v>185</v>
      </c>
      <c r="H302" s="93">
        <f t="shared" si="4"/>
        <v>7</v>
      </c>
      <c r="I302" s="139"/>
      <c r="J302" s="139" t="s">
        <v>149</v>
      </c>
      <c r="K302" s="81" t="s">
        <v>148</v>
      </c>
    </row>
    <row r="303" spans="1:11" x14ac:dyDescent="0.35">
      <c r="A303" s="139" t="s">
        <v>150</v>
      </c>
      <c r="B303" s="139">
        <v>12358165</v>
      </c>
      <c r="C303" s="139" t="s">
        <v>1051</v>
      </c>
      <c r="D303" s="140">
        <v>43191</v>
      </c>
      <c r="E303" s="140">
        <v>45740</v>
      </c>
      <c r="F303" s="140">
        <v>27283</v>
      </c>
      <c r="G303" s="139" t="s">
        <v>185</v>
      </c>
      <c r="H303" s="93">
        <f t="shared" si="4"/>
        <v>7</v>
      </c>
      <c r="I303" s="139"/>
      <c r="J303" s="139" t="s">
        <v>149</v>
      </c>
      <c r="K303" s="81" t="s">
        <v>148</v>
      </c>
    </row>
    <row r="304" spans="1:11" x14ac:dyDescent="0.35">
      <c r="A304" s="139" t="s">
        <v>150</v>
      </c>
      <c r="B304" s="139">
        <v>10944515</v>
      </c>
      <c r="C304" s="139" t="s">
        <v>1052</v>
      </c>
      <c r="D304" s="140">
        <v>43221</v>
      </c>
      <c r="E304" s="140">
        <v>45740</v>
      </c>
      <c r="F304" s="140">
        <v>26182</v>
      </c>
      <c r="G304" s="139" t="s">
        <v>185</v>
      </c>
      <c r="H304" s="93">
        <f t="shared" si="4"/>
        <v>7</v>
      </c>
      <c r="I304" s="139"/>
      <c r="J304" s="139" t="s">
        <v>149</v>
      </c>
      <c r="K304" s="81" t="s">
        <v>148</v>
      </c>
    </row>
    <row r="305" spans="1:11" x14ac:dyDescent="0.35">
      <c r="A305" s="139" t="s">
        <v>150</v>
      </c>
      <c r="B305" s="139">
        <v>10259733</v>
      </c>
      <c r="C305" s="139" t="s">
        <v>1053</v>
      </c>
      <c r="D305" s="140">
        <v>43288</v>
      </c>
      <c r="E305" s="140">
        <v>45740</v>
      </c>
      <c r="F305" s="140" t="s">
        <v>1054</v>
      </c>
      <c r="G305" s="139" t="s">
        <v>183</v>
      </c>
      <c r="H305" s="93">
        <f t="shared" si="4"/>
        <v>6</v>
      </c>
      <c r="I305" s="139"/>
      <c r="J305" s="139" t="s">
        <v>149</v>
      </c>
      <c r="K305" s="81" t="s">
        <v>148</v>
      </c>
    </row>
    <row r="306" spans="1:11" x14ac:dyDescent="0.35">
      <c r="A306" s="139" t="s">
        <v>150</v>
      </c>
      <c r="B306" s="139">
        <v>8862286</v>
      </c>
      <c r="C306" s="139" t="s">
        <v>1055</v>
      </c>
      <c r="D306" s="140">
        <v>43344</v>
      </c>
      <c r="E306" s="140">
        <v>45740</v>
      </c>
      <c r="F306" s="140">
        <v>22427</v>
      </c>
      <c r="G306" s="139" t="s">
        <v>185</v>
      </c>
      <c r="H306" s="93">
        <f t="shared" si="4"/>
        <v>6</v>
      </c>
      <c r="I306" s="139"/>
      <c r="J306" s="139" t="s">
        <v>149</v>
      </c>
      <c r="K306" s="81" t="s">
        <v>148</v>
      </c>
    </row>
    <row r="307" spans="1:11" x14ac:dyDescent="0.35">
      <c r="A307" s="139" t="s">
        <v>150</v>
      </c>
      <c r="B307" s="139">
        <v>18680394</v>
      </c>
      <c r="C307" s="139" t="s">
        <v>1056</v>
      </c>
      <c r="D307" s="140">
        <v>43344</v>
      </c>
      <c r="E307" s="140">
        <v>45740</v>
      </c>
      <c r="F307" s="140">
        <v>32488</v>
      </c>
      <c r="G307" s="139" t="s">
        <v>185</v>
      </c>
      <c r="H307" s="93">
        <f t="shared" si="4"/>
        <v>6</v>
      </c>
      <c r="I307" s="139"/>
      <c r="J307" s="139" t="s">
        <v>149</v>
      </c>
      <c r="K307" s="81" t="s">
        <v>148</v>
      </c>
    </row>
    <row r="308" spans="1:11" x14ac:dyDescent="0.35">
      <c r="A308" s="139" t="s">
        <v>150</v>
      </c>
      <c r="B308" s="139">
        <v>19019765</v>
      </c>
      <c r="C308" s="139" t="s">
        <v>1057</v>
      </c>
      <c r="D308" s="140">
        <v>43344</v>
      </c>
      <c r="E308" s="140">
        <v>45740</v>
      </c>
      <c r="F308" s="140">
        <v>32246</v>
      </c>
      <c r="G308" s="139" t="s">
        <v>183</v>
      </c>
      <c r="H308" s="93">
        <f t="shared" si="4"/>
        <v>6</v>
      </c>
      <c r="I308" s="139"/>
      <c r="J308" s="139" t="s">
        <v>149</v>
      </c>
      <c r="K308" s="81" t="s">
        <v>148</v>
      </c>
    </row>
    <row r="309" spans="1:11" x14ac:dyDescent="0.35">
      <c r="A309" s="139" t="s">
        <v>150</v>
      </c>
      <c r="B309" s="139">
        <v>6311158</v>
      </c>
      <c r="C309" s="139" t="s">
        <v>1058</v>
      </c>
      <c r="D309" s="140">
        <v>43383</v>
      </c>
      <c r="E309" s="140">
        <v>45740</v>
      </c>
      <c r="F309" s="140">
        <v>24451</v>
      </c>
      <c r="G309" s="139" t="s">
        <v>183</v>
      </c>
      <c r="H309" s="93">
        <f t="shared" si="4"/>
        <v>6</v>
      </c>
      <c r="I309" s="139"/>
      <c r="J309" s="139" t="s">
        <v>149</v>
      </c>
      <c r="K309" s="81" t="s">
        <v>148</v>
      </c>
    </row>
    <row r="310" spans="1:11" x14ac:dyDescent="0.35">
      <c r="A310" s="139" t="s">
        <v>150</v>
      </c>
      <c r="B310" s="139">
        <v>8496327</v>
      </c>
      <c r="C310" s="139" t="s">
        <v>1059</v>
      </c>
      <c r="D310" s="140">
        <v>43395</v>
      </c>
      <c r="E310" s="140">
        <v>45740</v>
      </c>
      <c r="F310" s="140">
        <v>24371</v>
      </c>
      <c r="G310" s="139" t="s">
        <v>185</v>
      </c>
      <c r="H310" s="93">
        <f t="shared" si="4"/>
        <v>6</v>
      </c>
      <c r="I310" s="139"/>
      <c r="J310" s="139" t="s">
        <v>149</v>
      </c>
      <c r="K310" s="81" t="s">
        <v>148</v>
      </c>
    </row>
    <row r="311" spans="1:11" x14ac:dyDescent="0.35">
      <c r="A311" s="139" t="s">
        <v>150</v>
      </c>
      <c r="B311" s="139">
        <v>16699377</v>
      </c>
      <c r="C311" s="139" t="s">
        <v>1060</v>
      </c>
      <c r="D311" s="140">
        <v>43395</v>
      </c>
      <c r="E311" s="140">
        <v>45740</v>
      </c>
      <c r="F311" s="140">
        <v>29536</v>
      </c>
      <c r="G311" s="139" t="s">
        <v>183</v>
      </c>
      <c r="H311" s="93">
        <f t="shared" si="4"/>
        <v>6</v>
      </c>
      <c r="I311" s="139"/>
      <c r="J311" s="139" t="s">
        <v>149</v>
      </c>
      <c r="K311" s="81" t="s">
        <v>148</v>
      </c>
    </row>
    <row r="312" spans="1:11" x14ac:dyDescent="0.35">
      <c r="A312" s="139" t="s">
        <v>150</v>
      </c>
      <c r="B312" s="139">
        <v>10566799</v>
      </c>
      <c r="C312" s="139" t="s">
        <v>1061</v>
      </c>
      <c r="D312" s="140">
        <v>43403</v>
      </c>
      <c r="E312" s="140">
        <v>45740</v>
      </c>
      <c r="F312" s="140">
        <v>25786</v>
      </c>
      <c r="G312" s="139" t="s">
        <v>185</v>
      </c>
      <c r="H312" s="93">
        <f t="shared" si="4"/>
        <v>6</v>
      </c>
      <c r="I312" s="139"/>
      <c r="J312" s="139" t="s">
        <v>149</v>
      </c>
      <c r="K312" s="81" t="s">
        <v>148</v>
      </c>
    </row>
    <row r="313" spans="1:11" x14ac:dyDescent="0.35">
      <c r="A313" s="139" t="s">
        <v>150</v>
      </c>
      <c r="B313" s="139">
        <v>12052584</v>
      </c>
      <c r="C313" s="139" t="s">
        <v>1062</v>
      </c>
      <c r="D313" s="140">
        <v>43403</v>
      </c>
      <c r="E313" s="140">
        <v>45740</v>
      </c>
      <c r="F313" s="140">
        <v>27346</v>
      </c>
      <c r="G313" s="139" t="s">
        <v>185</v>
      </c>
      <c r="H313" s="93">
        <f t="shared" si="4"/>
        <v>6</v>
      </c>
      <c r="I313" s="139"/>
      <c r="J313" s="139" t="s">
        <v>149</v>
      </c>
      <c r="K313" s="81" t="s">
        <v>148</v>
      </c>
    </row>
    <row r="314" spans="1:11" x14ac:dyDescent="0.35">
      <c r="A314" s="139" t="s">
        <v>150</v>
      </c>
      <c r="B314" s="139">
        <v>12644896</v>
      </c>
      <c r="C314" s="139" t="s">
        <v>1063</v>
      </c>
      <c r="D314" s="140">
        <v>43403</v>
      </c>
      <c r="E314" s="140">
        <v>45740</v>
      </c>
      <c r="F314" s="140">
        <v>26732</v>
      </c>
      <c r="G314" s="139" t="s">
        <v>183</v>
      </c>
      <c r="H314" s="93">
        <f t="shared" si="4"/>
        <v>6</v>
      </c>
      <c r="I314" s="139"/>
      <c r="J314" s="139" t="s">
        <v>149</v>
      </c>
      <c r="K314" s="81" t="s">
        <v>148</v>
      </c>
    </row>
    <row r="315" spans="1:11" x14ac:dyDescent="0.35">
      <c r="A315" s="139" t="s">
        <v>150</v>
      </c>
      <c r="B315" s="139">
        <v>12650258</v>
      </c>
      <c r="C315" s="139" t="s">
        <v>1064</v>
      </c>
      <c r="D315" s="140">
        <v>43403</v>
      </c>
      <c r="E315" s="140">
        <v>45740</v>
      </c>
      <c r="F315" s="140">
        <v>26903</v>
      </c>
      <c r="G315" s="139" t="s">
        <v>185</v>
      </c>
      <c r="H315" s="93">
        <f t="shared" si="4"/>
        <v>6</v>
      </c>
      <c r="I315" s="139"/>
      <c r="J315" s="139" t="s">
        <v>149</v>
      </c>
      <c r="K315" s="81" t="s">
        <v>148</v>
      </c>
    </row>
    <row r="316" spans="1:11" x14ac:dyDescent="0.35">
      <c r="A316" s="139" t="s">
        <v>150</v>
      </c>
      <c r="B316" s="139">
        <v>14913618</v>
      </c>
      <c r="C316" s="139" t="s">
        <v>1065</v>
      </c>
      <c r="D316" s="140">
        <v>43403</v>
      </c>
      <c r="E316" s="140">
        <v>45740</v>
      </c>
      <c r="F316" s="140">
        <v>29962</v>
      </c>
      <c r="G316" s="139" t="s">
        <v>183</v>
      </c>
      <c r="H316" s="93">
        <f t="shared" si="4"/>
        <v>6</v>
      </c>
      <c r="I316" s="139"/>
      <c r="J316" s="139" t="s">
        <v>149</v>
      </c>
      <c r="K316" s="81" t="s">
        <v>148</v>
      </c>
    </row>
    <row r="317" spans="1:11" x14ac:dyDescent="0.35">
      <c r="A317" s="139" t="s">
        <v>150</v>
      </c>
      <c r="B317" s="139">
        <v>15252770</v>
      </c>
      <c r="C317" s="139" t="s">
        <v>1066</v>
      </c>
      <c r="D317" s="140">
        <v>43403</v>
      </c>
      <c r="E317" s="140">
        <v>45740</v>
      </c>
      <c r="F317" s="140">
        <v>29461</v>
      </c>
      <c r="G317" s="139" t="s">
        <v>183</v>
      </c>
      <c r="H317" s="93">
        <f t="shared" si="4"/>
        <v>6</v>
      </c>
      <c r="I317" s="139"/>
      <c r="J317" s="139" t="s">
        <v>149</v>
      </c>
      <c r="K317" s="81" t="s">
        <v>148</v>
      </c>
    </row>
    <row r="318" spans="1:11" x14ac:dyDescent="0.35">
      <c r="A318" s="139" t="s">
        <v>150</v>
      </c>
      <c r="B318" s="139">
        <v>15277542</v>
      </c>
      <c r="C318" s="139" t="s">
        <v>1067</v>
      </c>
      <c r="D318" s="140">
        <v>43403</v>
      </c>
      <c r="E318" s="140">
        <v>45740</v>
      </c>
      <c r="F318" s="140">
        <v>29624</v>
      </c>
      <c r="G318" s="139" t="s">
        <v>183</v>
      </c>
      <c r="H318" s="93">
        <f t="shared" si="4"/>
        <v>6</v>
      </c>
      <c r="I318" s="139"/>
      <c r="J318" s="139" t="s">
        <v>149</v>
      </c>
      <c r="K318" s="81" t="s">
        <v>148</v>
      </c>
    </row>
    <row r="319" spans="1:11" x14ac:dyDescent="0.35">
      <c r="A319" s="139" t="s">
        <v>150</v>
      </c>
      <c r="B319" s="139">
        <v>17039823</v>
      </c>
      <c r="C319" s="139" t="s">
        <v>1068</v>
      </c>
      <c r="D319" s="140">
        <v>43403</v>
      </c>
      <c r="E319" s="140">
        <v>45740</v>
      </c>
      <c r="F319" s="140">
        <v>30723</v>
      </c>
      <c r="G319" s="139" t="s">
        <v>185</v>
      </c>
      <c r="H319" s="93">
        <f t="shared" si="4"/>
        <v>6</v>
      </c>
      <c r="I319" s="139"/>
      <c r="J319" s="139" t="s">
        <v>149</v>
      </c>
      <c r="K319" s="81" t="s">
        <v>148</v>
      </c>
    </row>
    <row r="320" spans="1:11" x14ac:dyDescent="0.35">
      <c r="A320" s="139" t="s">
        <v>150</v>
      </c>
      <c r="B320" s="139">
        <v>17069917</v>
      </c>
      <c r="C320" s="139" t="s">
        <v>1069</v>
      </c>
      <c r="D320" s="140">
        <v>43403</v>
      </c>
      <c r="E320" s="140">
        <v>45740</v>
      </c>
      <c r="F320" s="140">
        <v>30711</v>
      </c>
      <c r="G320" s="139" t="s">
        <v>185</v>
      </c>
      <c r="H320" s="93">
        <f t="shared" si="4"/>
        <v>6</v>
      </c>
      <c r="I320" s="139"/>
      <c r="J320" s="139" t="s">
        <v>149</v>
      </c>
      <c r="K320" s="81" t="s">
        <v>148</v>
      </c>
    </row>
    <row r="321" spans="1:11" x14ac:dyDescent="0.35">
      <c r="A321" s="139" t="s">
        <v>150</v>
      </c>
      <c r="B321" s="139">
        <v>17288202</v>
      </c>
      <c r="C321" s="139" t="s">
        <v>1070</v>
      </c>
      <c r="D321" s="140">
        <v>43403</v>
      </c>
      <c r="E321" s="140">
        <v>45740</v>
      </c>
      <c r="F321" s="140">
        <v>30997</v>
      </c>
      <c r="G321" s="139" t="s">
        <v>185</v>
      </c>
      <c r="H321" s="93">
        <f t="shared" si="4"/>
        <v>6</v>
      </c>
      <c r="I321" s="139"/>
      <c r="J321" s="139" t="s">
        <v>149</v>
      </c>
      <c r="K321" s="81" t="s">
        <v>148</v>
      </c>
    </row>
    <row r="322" spans="1:11" x14ac:dyDescent="0.35">
      <c r="A322" s="139" t="s">
        <v>150</v>
      </c>
      <c r="B322" s="139">
        <v>17878212</v>
      </c>
      <c r="C322" s="139" t="s">
        <v>1071</v>
      </c>
      <c r="D322" s="140">
        <v>43403</v>
      </c>
      <c r="E322" s="140">
        <v>45740</v>
      </c>
      <c r="F322" s="140">
        <v>31097</v>
      </c>
      <c r="G322" s="139" t="s">
        <v>185</v>
      </c>
      <c r="H322" s="93">
        <f t="shared" si="4"/>
        <v>6</v>
      </c>
      <c r="I322" s="139"/>
      <c r="J322" s="139" t="s">
        <v>149</v>
      </c>
      <c r="K322" s="81" t="s">
        <v>148</v>
      </c>
    </row>
    <row r="323" spans="1:11" x14ac:dyDescent="0.35">
      <c r="A323" s="139" t="s">
        <v>150</v>
      </c>
      <c r="B323" s="139">
        <v>5881211</v>
      </c>
      <c r="C323" s="139" t="s">
        <v>1072</v>
      </c>
      <c r="D323" s="140">
        <v>43407</v>
      </c>
      <c r="E323" s="140">
        <v>45740</v>
      </c>
      <c r="F323" s="140">
        <v>23903</v>
      </c>
      <c r="G323" s="139" t="s">
        <v>185</v>
      </c>
      <c r="H323" s="93">
        <f t="shared" si="4"/>
        <v>6</v>
      </c>
      <c r="I323" s="139"/>
      <c r="J323" s="139" t="s">
        <v>149</v>
      </c>
      <c r="K323" s="81" t="s">
        <v>148</v>
      </c>
    </row>
    <row r="324" spans="1:11" x14ac:dyDescent="0.35">
      <c r="A324" s="139" t="s">
        <v>150</v>
      </c>
      <c r="B324" s="139">
        <v>7252973</v>
      </c>
      <c r="C324" s="139" t="s">
        <v>1073</v>
      </c>
      <c r="D324" s="140">
        <v>43407</v>
      </c>
      <c r="E324" s="140">
        <v>45740</v>
      </c>
      <c r="F324" s="140">
        <v>23752</v>
      </c>
      <c r="G324" s="139" t="s">
        <v>185</v>
      </c>
      <c r="H324" s="93">
        <f t="shared" si="4"/>
        <v>6</v>
      </c>
      <c r="I324" s="139"/>
      <c r="J324" s="139" t="s">
        <v>149</v>
      </c>
      <c r="K324" s="81" t="s">
        <v>148</v>
      </c>
    </row>
    <row r="325" spans="1:11" x14ac:dyDescent="0.35">
      <c r="A325" s="139" t="s">
        <v>150</v>
      </c>
      <c r="B325" s="139">
        <v>9581026</v>
      </c>
      <c r="C325" s="139" t="s">
        <v>1074</v>
      </c>
      <c r="D325" s="140">
        <v>43407</v>
      </c>
      <c r="E325" s="140">
        <v>45740</v>
      </c>
      <c r="F325" s="140">
        <v>22823</v>
      </c>
      <c r="G325" s="139" t="s">
        <v>183</v>
      </c>
      <c r="H325" s="93">
        <f t="shared" si="4"/>
        <v>6</v>
      </c>
      <c r="I325" s="139"/>
      <c r="J325" s="139" t="s">
        <v>149</v>
      </c>
      <c r="K325" s="81" t="s">
        <v>148</v>
      </c>
    </row>
    <row r="326" spans="1:11" x14ac:dyDescent="0.35">
      <c r="A326" s="139" t="s">
        <v>150</v>
      </c>
      <c r="B326" s="139">
        <v>9600202</v>
      </c>
      <c r="C326" s="139" t="s">
        <v>1075</v>
      </c>
      <c r="D326" s="140">
        <v>43407</v>
      </c>
      <c r="E326" s="140">
        <v>45740</v>
      </c>
      <c r="F326" s="140">
        <v>23160</v>
      </c>
      <c r="G326" s="139" t="s">
        <v>183</v>
      </c>
      <c r="H326" s="93">
        <f t="shared" si="4"/>
        <v>6</v>
      </c>
      <c r="I326" s="139"/>
      <c r="J326" s="139" t="s">
        <v>149</v>
      </c>
      <c r="K326" s="81" t="s">
        <v>148</v>
      </c>
    </row>
    <row r="327" spans="1:11" x14ac:dyDescent="0.35">
      <c r="A327" s="139" t="s">
        <v>150</v>
      </c>
      <c r="B327" s="139">
        <v>10347048</v>
      </c>
      <c r="C327" s="139" t="s">
        <v>1076</v>
      </c>
      <c r="D327" s="140">
        <v>43407</v>
      </c>
      <c r="E327" s="140">
        <v>45740</v>
      </c>
      <c r="F327" s="140" t="s">
        <v>1077</v>
      </c>
      <c r="G327" s="139" t="s">
        <v>185</v>
      </c>
      <c r="H327" s="93">
        <f t="shared" si="4"/>
        <v>6</v>
      </c>
      <c r="I327" s="139"/>
      <c r="J327" s="139" t="s">
        <v>149</v>
      </c>
      <c r="K327" s="81" t="s">
        <v>148</v>
      </c>
    </row>
    <row r="328" spans="1:11" x14ac:dyDescent="0.35">
      <c r="A328" s="139" t="s">
        <v>150</v>
      </c>
      <c r="B328" s="139">
        <v>16935410</v>
      </c>
      <c r="C328" s="139" t="s">
        <v>1078</v>
      </c>
      <c r="D328" s="140">
        <v>43407</v>
      </c>
      <c r="E328" s="140">
        <v>45740</v>
      </c>
      <c r="F328" s="140">
        <v>30273</v>
      </c>
      <c r="G328" s="139" t="s">
        <v>183</v>
      </c>
      <c r="H328" s="93">
        <f t="shared" si="4"/>
        <v>6</v>
      </c>
      <c r="I328" s="139"/>
      <c r="J328" s="139" t="s">
        <v>149</v>
      </c>
      <c r="K328" s="81" t="s">
        <v>148</v>
      </c>
    </row>
    <row r="329" spans="1:11" x14ac:dyDescent="0.35">
      <c r="A329" s="139" t="s">
        <v>150</v>
      </c>
      <c r="B329" s="139">
        <v>17586052</v>
      </c>
      <c r="C329" s="139" t="s">
        <v>1079</v>
      </c>
      <c r="D329" s="140">
        <v>43407</v>
      </c>
      <c r="E329" s="140">
        <v>45740</v>
      </c>
      <c r="F329" s="140">
        <v>28920</v>
      </c>
      <c r="G329" s="139" t="s">
        <v>185</v>
      </c>
      <c r="H329" s="93">
        <f t="shared" ref="H329:H392" si="5">DATEDIF(D329,"30/06/2025","Y")</f>
        <v>6</v>
      </c>
      <c r="I329" s="139"/>
      <c r="J329" s="139" t="s">
        <v>149</v>
      </c>
      <c r="K329" s="81" t="s">
        <v>148</v>
      </c>
    </row>
    <row r="330" spans="1:11" x14ac:dyDescent="0.35">
      <c r="A330" s="139" t="s">
        <v>150</v>
      </c>
      <c r="B330" s="139">
        <v>10402009</v>
      </c>
      <c r="C330" s="139" t="s">
        <v>1080</v>
      </c>
      <c r="D330" s="140">
        <v>43414</v>
      </c>
      <c r="E330" s="140">
        <v>45740</v>
      </c>
      <c r="F330" s="140">
        <v>25015</v>
      </c>
      <c r="G330" s="139" t="s">
        <v>183</v>
      </c>
      <c r="H330" s="93">
        <f t="shared" si="5"/>
        <v>6</v>
      </c>
      <c r="I330" s="139"/>
      <c r="J330" s="139" t="s">
        <v>149</v>
      </c>
      <c r="K330" s="81" t="s">
        <v>148</v>
      </c>
    </row>
    <row r="331" spans="1:11" x14ac:dyDescent="0.35">
      <c r="A331" s="139" t="s">
        <v>150</v>
      </c>
      <c r="B331" s="139">
        <v>8296366</v>
      </c>
      <c r="C331" s="139" t="s">
        <v>1081</v>
      </c>
      <c r="D331" s="140">
        <v>43415</v>
      </c>
      <c r="E331" s="140">
        <v>45740</v>
      </c>
      <c r="F331" s="140">
        <v>27523</v>
      </c>
      <c r="G331" s="139" t="s">
        <v>185</v>
      </c>
      <c r="H331" s="93">
        <f t="shared" si="5"/>
        <v>6</v>
      </c>
      <c r="I331" s="139"/>
      <c r="J331" s="139" t="s">
        <v>149</v>
      </c>
      <c r="K331" s="81" t="s">
        <v>148</v>
      </c>
    </row>
    <row r="332" spans="1:11" x14ac:dyDescent="0.35">
      <c r="A332" s="139" t="s">
        <v>150</v>
      </c>
      <c r="B332" s="139">
        <v>12832447</v>
      </c>
      <c r="C332" s="139" t="s">
        <v>1082</v>
      </c>
      <c r="D332" s="140">
        <v>43415</v>
      </c>
      <c r="E332" s="140">
        <v>45740</v>
      </c>
      <c r="F332" s="140">
        <v>28182</v>
      </c>
      <c r="G332" s="139" t="s">
        <v>183</v>
      </c>
      <c r="H332" s="93">
        <f t="shared" si="5"/>
        <v>6</v>
      </c>
      <c r="I332" s="139"/>
      <c r="J332" s="139" t="s">
        <v>149</v>
      </c>
      <c r="K332" s="81" t="s">
        <v>148</v>
      </c>
    </row>
    <row r="333" spans="1:11" x14ac:dyDescent="0.35">
      <c r="A333" s="139" t="s">
        <v>150</v>
      </c>
      <c r="B333" s="139">
        <v>10888349</v>
      </c>
      <c r="C333" s="139" t="s">
        <v>1083</v>
      </c>
      <c r="D333" s="140">
        <v>43475</v>
      </c>
      <c r="E333" s="140">
        <v>45740</v>
      </c>
      <c r="F333" s="140">
        <v>26419</v>
      </c>
      <c r="G333" s="139" t="s">
        <v>185</v>
      </c>
      <c r="H333" s="93">
        <f t="shared" si="5"/>
        <v>6</v>
      </c>
      <c r="I333" s="139"/>
      <c r="J333" s="139" t="s">
        <v>149</v>
      </c>
      <c r="K333" s="81" t="s">
        <v>148</v>
      </c>
    </row>
    <row r="334" spans="1:11" x14ac:dyDescent="0.35">
      <c r="A334" s="139" t="s">
        <v>150</v>
      </c>
      <c r="B334" s="139">
        <v>15730901</v>
      </c>
      <c r="C334" s="139" t="s">
        <v>1084</v>
      </c>
      <c r="D334" s="140">
        <v>43480</v>
      </c>
      <c r="E334" s="140">
        <v>45740</v>
      </c>
      <c r="F334" s="140">
        <v>32665</v>
      </c>
      <c r="G334" s="139" t="s">
        <v>183</v>
      </c>
      <c r="H334" s="93">
        <f t="shared" si="5"/>
        <v>6</v>
      </c>
      <c r="I334" s="139"/>
      <c r="J334" s="139" t="s">
        <v>149</v>
      </c>
      <c r="K334" s="81" t="s">
        <v>148</v>
      </c>
    </row>
    <row r="335" spans="1:11" x14ac:dyDescent="0.35">
      <c r="A335" s="139" t="s">
        <v>150</v>
      </c>
      <c r="B335" s="139">
        <v>24940367</v>
      </c>
      <c r="C335" s="139" t="s">
        <v>1085</v>
      </c>
      <c r="D335" s="140">
        <v>43511</v>
      </c>
      <c r="E335" s="140">
        <v>45740</v>
      </c>
      <c r="F335" s="140">
        <v>34796</v>
      </c>
      <c r="G335" s="139" t="s">
        <v>183</v>
      </c>
      <c r="H335" s="93">
        <f t="shared" si="5"/>
        <v>6</v>
      </c>
      <c r="I335" s="139"/>
      <c r="J335" s="139" t="s">
        <v>149</v>
      </c>
      <c r="K335" s="81" t="s">
        <v>148</v>
      </c>
    </row>
    <row r="336" spans="1:11" x14ac:dyDescent="0.35">
      <c r="A336" s="139" t="s">
        <v>150</v>
      </c>
      <c r="B336" s="139">
        <v>5422796</v>
      </c>
      <c r="C336" s="139" t="s">
        <v>1086</v>
      </c>
      <c r="D336" s="140">
        <v>43535</v>
      </c>
      <c r="E336" s="140">
        <v>45740</v>
      </c>
      <c r="F336" s="140" t="s">
        <v>1087</v>
      </c>
      <c r="G336" s="139" t="s">
        <v>183</v>
      </c>
      <c r="H336" s="93">
        <f t="shared" si="5"/>
        <v>6</v>
      </c>
      <c r="I336" s="139"/>
      <c r="J336" s="139" t="s">
        <v>149</v>
      </c>
      <c r="K336" s="81" t="s">
        <v>148</v>
      </c>
    </row>
    <row r="337" spans="1:11" x14ac:dyDescent="0.35">
      <c r="A337" s="139" t="s">
        <v>150</v>
      </c>
      <c r="B337" s="139">
        <v>11379838</v>
      </c>
      <c r="C337" s="139" t="s">
        <v>1088</v>
      </c>
      <c r="D337" s="140">
        <v>43535</v>
      </c>
      <c r="E337" s="140">
        <v>45740</v>
      </c>
      <c r="F337" s="140" t="s">
        <v>1089</v>
      </c>
      <c r="G337" s="139" t="s">
        <v>183</v>
      </c>
      <c r="H337" s="93">
        <f t="shared" si="5"/>
        <v>6</v>
      </c>
      <c r="I337" s="139"/>
      <c r="J337" s="139" t="s">
        <v>149</v>
      </c>
      <c r="K337" s="81" t="s">
        <v>148</v>
      </c>
    </row>
    <row r="338" spans="1:11" x14ac:dyDescent="0.35">
      <c r="A338" s="139" t="s">
        <v>150</v>
      </c>
      <c r="B338" s="139">
        <v>8548816</v>
      </c>
      <c r="C338" s="139" t="s">
        <v>1090</v>
      </c>
      <c r="D338" s="140">
        <v>43582</v>
      </c>
      <c r="E338" s="140">
        <v>45740</v>
      </c>
      <c r="F338" s="140">
        <v>22079</v>
      </c>
      <c r="G338" s="139" t="s">
        <v>183</v>
      </c>
      <c r="H338" s="93">
        <f t="shared" si="5"/>
        <v>6</v>
      </c>
      <c r="I338" s="139"/>
      <c r="J338" s="139" t="s">
        <v>149</v>
      </c>
      <c r="K338" s="81" t="s">
        <v>148</v>
      </c>
    </row>
    <row r="339" spans="1:11" x14ac:dyDescent="0.35">
      <c r="A339" s="139" t="s">
        <v>150</v>
      </c>
      <c r="B339" s="139">
        <v>8952760</v>
      </c>
      <c r="C339" s="139" t="s">
        <v>1091</v>
      </c>
      <c r="D339" s="140">
        <v>43582</v>
      </c>
      <c r="E339" s="140">
        <v>45740</v>
      </c>
      <c r="F339" s="140">
        <v>24379</v>
      </c>
      <c r="G339" s="139" t="s">
        <v>183</v>
      </c>
      <c r="H339" s="93">
        <f t="shared" si="5"/>
        <v>6</v>
      </c>
      <c r="I339" s="139"/>
      <c r="J339" s="139" t="s">
        <v>149</v>
      </c>
      <c r="K339" s="81" t="s">
        <v>148</v>
      </c>
    </row>
    <row r="340" spans="1:11" x14ac:dyDescent="0.35">
      <c r="A340" s="139" t="s">
        <v>150</v>
      </c>
      <c r="B340" s="139">
        <v>10198431</v>
      </c>
      <c r="C340" s="139" t="s">
        <v>1092</v>
      </c>
      <c r="D340" s="140">
        <v>43582</v>
      </c>
      <c r="E340" s="140">
        <v>45740</v>
      </c>
      <c r="F340" s="140">
        <v>25691</v>
      </c>
      <c r="G340" s="139" t="s">
        <v>183</v>
      </c>
      <c r="H340" s="93">
        <f t="shared" si="5"/>
        <v>6</v>
      </c>
      <c r="I340" s="139"/>
      <c r="J340" s="139" t="s">
        <v>149</v>
      </c>
      <c r="K340" s="81" t="s">
        <v>148</v>
      </c>
    </row>
    <row r="341" spans="1:11" x14ac:dyDescent="0.35">
      <c r="A341" s="139" t="s">
        <v>150</v>
      </c>
      <c r="B341" s="139">
        <v>11206942</v>
      </c>
      <c r="C341" s="139" t="s">
        <v>1093</v>
      </c>
      <c r="D341" s="140">
        <v>43582</v>
      </c>
      <c r="E341" s="140">
        <v>45740</v>
      </c>
      <c r="F341" s="140">
        <v>26711</v>
      </c>
      <c r="G341" s="139" t="s">
        <v>183</v>
      </c>
      <c r="H341" s="93">
        <f t="shared" si="5"/>
        <v>6</v>
      </c>
      <c r="I341" s="139"/>
      <c r="J341" s="139" t="s">
        <v>149</v>
      </c>
      <c r="K341" s="81" t="s">
        <v>148</v>
      </c>
    </row>
    <row r="342" spans="1:11" x14ac:dyDescent="0.35">
      <c r="A342" s="139" t="s">
        <v>150</v>
      </c>
      <c r="B342" s="139">
        <v>11210964</v>
      </c>
      <c r="C342" s="139" t="s">
        <v>1094</v>
      </c>
      <c r="D342" s="140">
        <v>43582</v>
      </c>
      <c r="E342" s="140">
        <v>45740</v>
      </c>
      <c r="F342" s="140">
        <v>26965</v>
      </c>
      <c r="G342" s="139" t="s">
        <v>185</v>
      </c>
      <c r="H342" s="93">
        <f t="shared" si="5"/>
        <v>6</v>
      </c>
      <c r="I342" s="139"/>
      <c r="J342" s="139" t="s">
        <v>149</v>
      </c>
      <c r="K342" s="81" t="s">
        <v>148</v>
      </c>
    </row>
    <row r="343" spans="1:11" x14ac:dyDescent="0.35">
      <c r="A343" s="139" t="s">
        <v>150</v>
      </c>
      <c r="B343" s="139">
        <v>12364547</v>
      </c>
      <c r="C343" s="139" t="s">
        <v>1095</v>
      </c>
      <c r="D343" s="140">
        <v>43582</v>
      </c>
      <c r="E343" s="140">
        <v>45740</v>
      </c>
      <c r="F343" s="140">
        <v>27035</v>
      </c>
      <c r="G343" s="139" t="s">
        <v>185</v>
      </c>
      <c r="H343" s="93">
        <f t="shared" si="5"/>
        <v>6</v>
      </c>
      <c r="I343" s="139"/>
      <c r="J343" s="139" t="s">
        <v>149</v>
      </c>
      <c r="K343" s="81" t="s">
        <v>148</v>
      </c>
    </row>
    <row r="344" spans="1:11" x14ac:dyDescent="0.35">
      <c r="A344" s="139" t="s">
        <v>150</v>
      </c>
      <c r="B344" s="139">
        <v>13476477</v>
      </c>
      <c r="C344" s="139" t="s">
        <v>1096</v>
      </c>
      <c r="D344" s="140">
        <v>43582</v>
      </c>
      <c r="E344" s="140">
        <v>45740</v>
      </c>
      <c r="F344" s="140">
        <v>27972</v>
      </c>
      <c r="G344" s="139" t="s">
        <v>185</v>
      </c>
      <c r="H344" s="93">
        <f t="shared" si="5"/>
        <v>6</v>
      </c>
      <c r="I344" s="139"/>
      <c r="J344" s="139" t="s">
        <v>149</v>
      </c>
      <c r="K344" s="81" t="s">
        <v>148</v>
      </c>
    </row>
    <row r="345" spans="1:11" x14ac:dyDescent="0.35">
      <c r="A345" s="139" t="s">
        <v>150</v>
      </c>
      <c r="B345" s="139">
        <v>19602067</v>
      </c>
      <c r="C345" s="139" t="s">
        <v>1097</v>
      </c>
      <c r="D345" s="140">
        <v>43582</v>
      </c>
      <c r="E345" s="140">
        <v>45740</v>
      </c>
      <c r="F345" s="140">
        <v>31770</v>
      </c>
      <c r="G345" s="139" t="s">
        <v>183</v>
      </c>
      <c r="H345" s="93">
        <f t="shared" si="5"/>
        <v>6</v>
      </c>
      <c r="I345" s="139"/>
      <c r="J345" s="139" t="s">
        <v>149</v>
      </c>
      <c r="K345" s="81" t="s">
        <v>148</v>
      </c>
    </row>
    <row r="346" spans="1:11" x14ac:dyDescent="0.35">
      <c r="A346" s="139" t="s">
        <v>150</v>
      </c>
      <c r="B346" s="139">
        <v>12074526</v>
      </c>
      <c r="C346" s="139" t="s">
        <v>1098</v>
      </c>
      <c r="D346" s="140">
        <v>43589</v>
      </c>
      <c r="E346" s="140">
        <v>45740</v>
      </c>
      <c r="F346" s="140">
        <v>43589</v>
      </c>
      <c r="G346" s="139" t="s">
        <v>183</v>
      </c>
      <c r="H346" s="93">
        <f t="shared" si="5"/>
        <v>6</v>
      </c>
      <c r="I346" s="139"/>
      <c r="J346" s="139" t="s">
        <v>149</v>
      </c>
      <c r="K346" s="81" t="s">
        <v>148</v>
      </c>
    </row>
    <row r="347" spans="1:11" x14ac:dyDescent="0.35">
      <c r="A347" s="139" t="s">
        <v>150</v>
      </c>
      <c r="B347" s="139">
        <v>5549577</v>
      </c>
      <c r="C347" s="139" t="s">
        <v>1099</v>
      </c>
      <c r="D347" s="140">
        <v>43596</v>
      </c>
      <c r="E347" s="140">
        <v>45740</v>
      </c>
      <c r="F347" s="140">
        <v>21249</v>
      </c>
      <c r="G347" s="139" t="s">
        <v>185</v>
      </c>
      <c r="H347" s="93">
        <f t="shared" si="5"/>
        <v>6</v>
      </c>
      <c r="I347" s="139"/>
      <c r="J347" s="139" t="s">
        <v>149</v>
      </c>
      <c r="K347" s="81" t="s">
        <v>148</v>
      </c>
    </row>
    <row r="348" spans="1:11" x14ac:dyDescent="0.35">
      <c r="A348" s="139" t="s">
        <v>150</v>
      </c>
      <c r="B348" s="139">
        <v>13016489</v>
      </c>
      <c r="C348" s="139" t="s">
        <v>1100</v>
      </c>
      <c r="D348" s="140">
        <v>43596</v>
      </c>
      <c r="E348" s="140">
        <v>45740</v>
      </c>
      <c r="F348" s="140">
        <v>27710</v>
      </c>
      <c r="G348" s="139" t="s">
        <v>185</v>
      </c>
      <c r="H348" s="93">
        <f t="shared" si="5"/>
        <v>6</v>
      </c>
      <c r="I348" s="139"/>
      <c r="J348" s="139" t="s">
        <v>149</v>
      </c>
      <c r="K348" s="81" t="s">
        <v>148</v>
      </c>
    </row>
    <row r="349" spans="1:11" x14ac:dyDescent="0.35">
      <c r="A349" s="139" t="s">
        <v>150</v>
      </c>
      <c r="B349" s="139">
        <v>20767455</v>
      </c>
      <c r="C349" s="139" t="s">
        <v>1101</v>
      </c>
      <c r="D349" s="140">
        <v>43625</v>
      </c>
      <c r="E349" s="140">
        <v>45740</v>
      </c>
      <c r="F349" s="140" t="s">
        <v>1102</v>
      </c>
      <c r="G349" s="139" t="s">
        <v>183</v>
      </c>
      <c r="H349" s="93">
        <f t="shared" si="5"/>
        <v>6</v>
      </c>
      <c r="I349" s="139"/>
      <c r="J349" s="139" t="s">
        <v>149</v>
      </c>
      <c r="K349" s="81" t="s">
        <v>148</v>
      </c>
    </row>
    <row r="350" spans="1:11" x14ac:dyDescent="0.35">
      <c r="A350" s="139" t="s">
        <v>150</v>
      </c>
      <c r="B350" s="139">
        <v>9323180</v>
      </c>
      <c r="C350" s="139" t="s">
        <v>1103</v>
      </c>
      <c r="D350" s="140">
        <v>43631</v>
      </c>
      <c r="E350" s="140">
        <v>45740</v>
      </c>
      <c r="F350" s="140">
        <v>23978</v>
      </c>
      <c r="G350" s="139" t="s">
        <v>185</v>
      </c>
      <c r="H350" s="93">
        <f t="shared" si="5"/>
        <v>6</v>
      </c>
      <c r="I350" s="139"/>
      <c r="J350" s="139" t="s">
        <v>149</v>
      </c>
      <c r="K350" s="81" t="s">
        <v>148</v>
      </c>
    </row>
    <row r="351" spans="1:11" x14ac:dyDescent="0.35">
      <c r="A351" s="139" t="s">
        <v>150</v>
      </c>
      <c r="B351" s="139">
        <v>11488475</v>
      </c>
      <c r="C351" s="139" t="s">
        <v>1104</v>
      </c>
      <c r="D351" s="140">
        <v>43709</v>
      </c>
      <c r="E351" s="140">
        <v>45740</v>
      </c>
      <c r="F351" s="140">
        <v>26660</v>
      </c>
      <c r="G351" s="139" t="s">
        <v>183</v>
      </c>
      <c r="H351" s="93">
        <f t="shared" si="5"/>
        <v>5</v>
      </c>
      <c r="I351" s="139"/>
      <c r="J351" s="139" t="s">
        <v>149</v>
      </c>
      <c r="K351" s="81" t="s">
        <v>148</v>
      </c>
    </row>
    <row r="352" spans="1:11" x14ac:dyDescent="0.35">
      <c r="A352" s="139" t="s">
        <v>150</v>
      </c>
      <c r="B352" s="139">
        <v>3047748</v>
      </c>
      <c r="C352" s="139" t="s">
        <v>1105</v>
      </c>
      <c r="D352" s="140">
        <v>43742</v>
      </c>
      <c r="E352" s="140">
        <v>45740</v>
      </c>
      <c r="F352" s="140">
        <v>18890</v>
      </c>
      <c r="G352" s="139" t="s">
        <v>185</v>
      </c>
      <c r="H352" s="93">
        <f t="shared" si="5"/>
        <v>5</v>
      </c>
      <c r="I352" s="139"/>
      <c r="J352" s="139" t="s">
        <v>149</v>
      </c>
      <c r="K352" s="81" t="s">
        <v>148</v>
      </c>
    </row>
    <row r="353" spans="1:11" x14ac:dyDescent="0.35">
      <c r="A353" s="139" t="s">
        <v>150</v>
      </c>
      <c r="B353" s="139">
        <v>8453402</v>
      </c>
      <c r="C353" s="139" t="s">
        <v>1106</v>
      </c>
      <c r="D353" s="140">
        <v>43742</v>
      </c>
      <c r="E353" s="140">
        <v>45740</v>
      </c>
      <c r="F353" s="140">
        <v>23796</v>
      </c>
      <c r="G353" s="139" t="s">
        <v>185</v>
      </c>
      <c r="H353" s="93">
        <f t="shared" si="5"/>
        <v>5</v>
      </c>
      <c r="I353" s="139"/>
      <c r="J353" s="139" t="s">
        <v>149</v>
      </c>
      <c r="K353" s="81" t="s">
        <v>148</v>
      </c>
    </row>
    <row r="354" spans="1:11" x14ac:dyDescent="0.35">
      <c r="A354" s="139" t="s">
        <v>150</v>
      </c>
      <c r="B354" s="139">
        <v>9899487</v>
      </c>
      <c r="C354" s="139" t="s">
        <v>1107</v>
      </c>
      <c r="D354" s="140">
        <v>43742</v>
      </c>
      <c r="E354" s="140">
        <v>45740</v>
      </c>
      <c r="F354" s="140">
        <v>24758</v>
      </c>
      <c r="G354" s="139" t="s">
        <v>185</v>
      </c>
      <c r="H354" s="93">
        <f t="shared" si="5"/>
        <v>5</v>
      </c>
      <c r="I354" s="139"/>
      <c r="J354" s="139" t="s">
        <v>149</v>
      </c>
      <c r="K354" s="81" t="s">
        <v>148</v>
      </c>
    </row>
    <row r="355" spans="1:11" x14ac:dyDescent="0.35">
      <c r="A355" s="139" t="s">
        <v>150</v>
      </c>
      <c r="B355" s="139">
        <v>13263446</v>
      </c>
      <c r="C355" s="139" t="s">
        <v>1108</v>
      </c>
      <c r="D355" s="140">
        <v>43742</v>
      </c>
      <c r="E355" s="140">
        <v>45740</v>
      </c>
      <c r="F355" s="140">
        <v>28163</v>
      </c>
      <c r="G355" s="139" t="s">
        <v>185</v>
      </c>
      <c r="H355" s="93">
        <f t="shared" si="5"/>
        <v>5</v>
      </c>
      <c r="I355" s="139"/>
      <c r="J355" s="139" t="s">
        <v>149</v>
      </c>
      <c r="K355" s="81" t="s">
        <v>148</v>
      </c>
    </row>
    <row r="356" spans="1:11" x14ac:dyDescent="0.35">
      <c r="A356" s="139" t="s">
        <v>150</v>
      </c>
      <c r="B356" s="139">
        <v>17405941</v>
      </c>
      <c r="C356" s="139" t="s">
        <v>1109</v>
      </c>
      <c r="D356" s="140">
        <v>43742</v>
      </c>
      <c r="E356" s="140">
        <v>45740</v>
      </c>
      <c r="F356" s="140">
        <v>30717</v>
      </c>
      <c r="G356" s="139" t="s">
        <v>185</v>
      </c>
      <c r="H356" s="93">
        <f t="shared" si="5"/>
        <v>5</v>
      </c>
      <c r="I356" s="139"/>
      <c r="J356" s="139" t="s">
        <v>149</v>
      </c>
      <c r="K356" s="81" t="s">
        <v>148</v>
      </c>
    </row>
    <row r="357" spans="1:11" x14ac:dyDescent="0.35">
      <c r="A357" s="139" t="s">
        <v>150</v>
      </c>
      <c r="B357" s="139">
        <v>20298981</v>
      </c>
      <c r="C357" s="139" t="s">
        <v>1110</v>
      </c>
      <c r="D357" s="140">
        <v>43742</v>
      </c>
      <c r="E357" s="140">
        <v>45740</v>
      </c>
      <c r="F357" s="140">
        <v>32060</v>
      </c>
      <c r="G357" s="139" t="s">
        <v>183</v>
      </c>
      <c r="H357" s="93">
        <f t="shared" si="5"/>
        <v>5</v>
      </c>
      <c r="I357" s="139"/>
      <c r="J357" s="139" t="s">
        <v>149</v>
      </c>
      <c r="K357" s="81" t="s">
        <v>148</v>
      </c>
    </row>
    <row r="358" spans="1:11" x14ac:dyDescent="0.35">
      <c r="A358" s="139" t="s">
        <v>150</v>
      </c>
      <c r="B358" s="139">
        <v>10562795</v>
      </c>
      <c r="C358" s="139" t="s">
        <v>1111</v>
      </c>
      <c r="D358" s="140">
        <v>43746</v>
      </c>
      <c r="E358" s="140">
        <v>45740</v>
      </c>
      <c r="F358" s="140">
        <v>25699</v>
      </c>
      <c r="G358" s="139" t="s">
        <v>185</v>
      </c>
      <c r="H358" s="93">
        <f t="shared" si="5"/>
        <v>5</v>
      </c>
      <c r="I358" s="139"/>
      <c r="J358" s="139" t="s">
        <v>149</v>
      </c>
      <c r="K358" s="81" t="s">
        <v>148</v>
      </c>
    </row>
    <row r="359" spans="1:11" x14ac:dyDescent="0.35">
      <c r="A359" s="139" t="s">
        <v>150</v>
      </c>
      <c r="B359" s="139">
        <v>10932668</v>
      </c>
      <c r="C359" s="139" t="s">
        <v>1112</v>
      </c>
      <c r="D359" s="140">
        <v>43760</v>
      </c>
      <c r="E359" s="140">
        <v>45740</v>
      </c>
      <c r="F359" s="140">
        <v>30360</v>
      </c>
      <c r="G359" s="139" t="s">
        <v>183</v>
      </c>
      <c r="H359" s="93">
        <f t="shared" si="5"/>
        <v>5</v>
      </c>
      <c r="I359" s="139"/>
      <c r="J359" s="139" t="s">
        <v>149</v>
      </c>
      <c r="K359" s="81" t="s">
        <v>148</v>
      </c>
    </row>
    <row r="360" spans="1:11" x14ac:dyDescent="0.35">
      <c r="A360" s="139" t="s">
        <v>150</v>
      </c>
      <c r="B360" s="139">
        <v>18246343</v>
      </c>
      <c r="C360" s="139" t="s">
        <v>1113</v>
      </c>
      <c r="D360" s="140">
        <v>43760</v>
      </c>
      <c r="E360" s="140">
        <v>45740</v>
      </c>
      <c r="F360" s="140">
        <v>30922</v>
      </c>
      <c r="G360" s="139" t="s">
        <v>185</v>
      </c>
      <c r="H360" s="93">
        <f t="shared" si="5"/>
        <v>5</v>
      </c>
      <c r="I360" s="139"/>
      <c r="J360" s="139" t="s">
        <v>149</v>
      </c>
      <c r="K360" s="81" t="s">
        <v>148</v>
      </c>
    </row>
    <row r="361" spans="1:11" x14ac:dyDescent="0.35">
      <c r="A361" s="139" t="s">
        <v>150</v>
      </c>
      <c r="B361" s="139">
        <v>25040063</v>
      </c>
      <c r="C361" s="139" t="s">
        <v>1114</v>
      </c>
      <c r="D361" s="140">
        <v>43760</v>
      </c>
      <c r="E361" s="140">
        <v>45740</v>
      </c>
      <c r="F361" s="140">
        <v>31465</v>
      </c>
      <c r="G361" s="139" t="s">
        <v>185</v>
      </c>
      <c r="H361" s="93">
        <f t="shared" si="5"/>
        <v>5</v>
      </c>
      <c r="I361" s="139"/>
      <c r="J361" s="139" t="s">
        <v>149</v>
      </c>
      <c r="K361" s="81" t="s">
        <v>148</v>
      </c>
    </row>
    <row r="362" spans="1:11" x14ac:dyDescent="0.35">
      <c r="A362" s="139" t="s">
        <v>150</v>
      </c>
      <c r="B362" s="139">
        <v>6825546</v>
      </c>
      <c r="C362" s="139" t="s">
        <v>1115</v>
      </c>
      <c r="D362" s="140">
        <v>43764</v>
      </c>
      <c r="E362" s="140">
        <v>45740</v>
      </c>
      <c r="F362" s="140">
        <v>25821</v>
      </c>
      <c r="G362" s="139" t="s">
        <v>185</v>
      </c>
      <c r="H362" s="93">
        <f t="shared" si="5"/>
        <v>5</v>
      </c>
      <c r="I362" s="139"/>
      <c r="J362" s="139" t="s">
        <v>149</v>
      </c>
      <c r="K362" s="81" t="s">
        <v>148</v>
      </c>
    </row>
    <row r="363" spans="1:11" x14ac:dyDescent="0.35">
      <c r="A363" s="139" t="s">
        <v>150</v>
      </c>
      <c r="B363" s="139">
        <v>11487977</v>
      </c>
      <c r="C363" s="139" t="s">
        <v>1116</v>
      </c>
      <c r="D363" s="140">
        <v>43764</v>
      </c>
      <c r="E363" s="140">
        <v>45740</v>
      </c>
      <c r="F363" s="140">
        <v>27094</v>
      </c>
      <c r="G363" s="139" t="s">
        <v>185</v>
      </c>
      <c r="H363" s="93">
        <f t="shared" si="5"/>
        <v>5</v>
      </c>
      <c r="I363" s="139"/>
      <c r="J363" s="139" t="s">
        <v>149</v>
      </c>
      <c r="K363" s="81" t="s">
        <v>148</v>
      </c>
    </row>
    <row r="364" spans="1:11" x14ac:dyDescent="0.35">
      <c r="A364" s="139" t="s">
        <v>150</v>
      </c>
      <c r="B364" s="139">
        <v>13423976</v>
      </c>
      <c r="C364" s="139" t="s">
        <v>1117</v>
      </c>
      <c r="D364" s="140">
        <v>43764</v>
      </c>
      <c r="E364" s="140">
        <v>45740</v>
      </c>
      <c r="F364" s="140">
        <v>28456</v>
      </c>
      <c r="G364" s="139" t="s">
        <v>185</v>
      </c>
      <c r="H364" s="93">
        <f t="shared" si="5"/>
        <v>5</v>
      </c>
      <c r="I364" s="139"/>
      <c r="J364" s="139" t="s">
        <v>149</v>
      </c>
      <c r="K364" s="81" t="s">
        <v>148</v>
      </c>
    </row>
    <row r="365" spans="1:11" x14ac:dyDescent="0.35">
      <c r="A365" s="139" t="s">
        <v>150</v>
      </c>
      <c r="B365" s="139">
        <v>9815482</v>
      </c>
      <c r="C365" s="139" t="s">
        <v>1118</v>
      </c>
      <c r="D365" s="140">
        <v>43771</v>
      </c>
      <c r="E365" s="140">
        <v>45740</v>
      </c>
      <c r="F365" s="140">
        <v>25357</v>
      </c>
      <c r="G365" s="139" t="s">
        <v>185</v>
      </c>
      <c r="H365" s="93">
        <f t="shared" si="5"/>
        <v>5</v>
      </c>
      <c r="I365" s="139"/>
      <c r="J365" s="139" t="s">
        <v>149</v>
      </c>
      <c r="K365" s="81" t="s">
        <v>148</v>
      </c>
    </row>
    <row r="366" spans="1:11" x14ac:dyDescent="0.35">
      <c r="A366" s="139" t="s">
        <v>150</v>
      </c>
      <c r="B366" s="139">
        <v>10997943</v>
      </c>
      <c r="C366" s="139" t="s">
        <v>1119</v>
      </c>
      <c r="D366" s="140">
        <v>43771</v>
      </c>
      <c r="E366" s="140">
        <v>45740</v>
      </c>
      <c r="F366" s="140">
        <v>25854</v>
      </c>
      <c r="G366" s="139" t="s">
        <v>185</v>
      </c>
      <c r="H366" s="93">
        <f t="shared" si="5"/>
        <v>5</v>
      </c>
      <c r="I366" s="139"/>
      <c r="J366" s="139" t="s">
        <v>149</v>
      </c>
      <c r="K366" s="81" t="s">
        <v>148</v>
      </c>
    </row>
    <row r="367" spans="1:11" x14ac:dyDescent="0.35">
      <c r="A367" s="139" t="s">
        <v>150</v>
      </c>
      <c r="B367" s="139">
        <v>15252357</v>
      </c>
      <c r="C367" s="139" t="s">
        <v>1120</v>
      </c>
      <c r="D367" s="140">
        <v>43771</v>
      </c>
      <c r="E367" s="140">
        <v>45740</v>
      </c>
      <c r="F367" s="140">
        <v>29992</v>
      </c>
      <c r="G367" s="139" t="s">
        <v>185</v>
      </c>
      <c r="H367" s="93">
        <f t="shared" si="5"/>
        <v>5</v>
      </c>
      <c r="I367" s="139"/>
      <c r="J367" s="139" t="s">
        <v>149</v>
      </c>
      <c r="K367" s="81" t="s">
        <v>148</v>
      </c>
    </row>
    <row r="368" spans="1:11" x14ac:dyDescent="0.35">
      <c r="A368" s="139" t="s">
        <v>150</v>
      </c>
      <c r="B368" s="139">
        <v>17785861</v>
      </c>
      <c r="C368" s="139" t="s">
        <v>1121</v>
      </c>
      <c r="D368" s="140">
        <v>43771</v>
      </c>
      <c r="E368" s="140">
        <v>45740</v>
      </c>
      <c r="F368" s="140">
        <v>31630</v>
      </c>
      <c r="G368" s="139" t="s">
        <v>183</v>
      </c>
      <c r="H368" s="93">
        <f t="shared" si="5"/>
        <v>5</v>
      </c>
      <c r="I368" s="139"/>
      <c r="J368" s="139" t="s">
        <v>149</v>
      </c>
      <c r="K368" s="81" t="s">
        <v>148</v>
      </c>
    </row>
    <row r="369" spans="1:11" x14ac:dyDescent="0.35">
      <c r="A369" s="139" t="s">
        <v>150</v>
      </c>
      <c r="B369" s="139">
        <v>5231060</v>
      </c>
      <c r="C369" s="139" t="s">
        <v>1122</v>
      </c>
      <c r="D369" s="140">
        <v>43778</v>
      </c>
      <c r="E369" s="140">
        <v>45740</v>
      </c>
      <c r="F369" s="140">
        <v>21143</v>
      </c>
      <c r="G369" s="139" t="s">
        <v>185</v>
      </c>
      <c r="H369" s="93">
        <f t="shared" si="5"/>
        <v>5</v>
      </c>
      <c r="I369" s="139"/>
      <c r="J369" s="139" t="s">
        <v>149</v>
      </c>
      <c r="K369" s="81" t="s">
        <v>148</v>
      </c>
    </row>
    <row r="370" spans="1:11" x14ac:dyDescent="0.35">
      <c r="A370" s="139" t="s">
        <v>150</v>
      </c>
      <c r="B370" s="139">
        <v>8671874</v>
      </c>
      <c r="C370" s="139" t="s">
        <v>1123</v>
      </c>
      <c r="D370" s="140">
        <v>43778</v>
      </c>
      <c r="E370" s="140">
        <v>45740</v>
      </c>
      <c r="F370" s="140">
        <v>25088</v>
      </c>
      <c r="G370" s="139" t="s">
        <v>185</v>
      </c>
      <c r="H370" s="93">
        <f t="shared" si="5"/>
        <v>5</v>
      </c>
      <c r="I370" s="139"/>
      <c r="J370" s="139" t="s">
        <v>149</v>
      </c>
      <c r="K370" s="81" t="s">
        <v>148</v>
      </c>
    </row>
    <row r="371" spans="1:11" x14ac:dyDescent="0.35">
      <c r="A371" s="139" t="s">
        <v>150</v>
      </c>
      <c r="B371" s="139">
        <v>12290610</v>
      </c>
      <c r="C371" s="139" t="s">
        <v>1124</v>
      </c>
      <c r="D371" s="140">
        <v>43778</v>
      </c>
      <c r="E371" s="140">
        <v>45740</v>
      </c>
      <c r="F371" s="140">
        <v>27807</v>
      </c>
      <c r="G371" s="139" t="s">
        <v>183</v>
      </c>
      <c r="H371" s="93">
        <f t="shared" si="5"/>
        <v>5</v>
      </c>
      <c r="I371" s="139"/>
      <c r="J371" s="139" t="s">
        <v>149</v>
      </c>
      <c r="K371" s="81" t="s">
        <v>148</v>
      </c>
    </row>
    <row r="372" spans="1:11" x14ac:dyDescent="0.35">
      <c r="A372" s="139" t="s">
        <v>150</v>
      </c>
      <c r="B372" s="139">
        <v>15243925</v>
      </c>
      <c r="C372" s="139" t="s">
        <v>1125</v>
      </c>
      <c r="D372" s="140">
        <v>43778</v>
      </c>
      <c r="E372" s="140">
        <v>45740</v>
      </c>
      <c r="F372" s="140">
        <v>30184</v>
      </c>
      <c r="G372" s="139" t="s">
        <v>183</v>
      </c>
      <c r="H372" s="93">
        <f t="shared" si="5"/>
        <v>5</v>
      </c>
      <c r="I372" s="139"/>
      <c r="J372" s="139" t="s">
        <v>149</v>
      </c>
      <c r="K372" s="81" t="s">
        <v>148</v>
      </c>
    </row>
    <row r="373" spans="1:11" x14ac:dyDescent="0.35">
      <c r="A373" s="139" t="s">
        <v>150</v>
      </c>
      <c r="B373" s="139">
        <v>16077495</v>
      </c>
      <c r="C373" s="139" t="s">
        <v>1126</v>
      </c>
      <c r="D373" s="140">
        <v>43799</v>
      </c>
      <c r="E373" s="140">
        <v>45740</v>
      </c>
      <c r="F373" s="140">
        <v>28033</v>
      </c>
      <c r="G373" s="139" t="s">
        <v>185</v>
      </c>
      <c r="H373" s="93">
        <f t="shared" si="5"/>
        <v>5</v>
      </c>
      <c r="I373" s="139"/>
      <c r="J373" s="139" t="s">
        <v>149</v>
      </c>
      <c r="K373" s="81" t="s">
        <v>148</v>
      </c>
    </row>
    <row r="374" spans="1:11" x14ac:dyDescent="0.35">
      <c r="A374" s="139" t="s">
        <v>150</v>
      </c>
      <c r="B374" s="139">
        <v>25052731</v>
      </c>
      <c r="C374" s="139" t="s">
        <v>1127</v>
      </c>
      <c r="D374" s="140">
        <v>43799</v>
      </c>
      <c r="E374" s="140">
        <v>45740</v>
      </c>
      <c r="F374" s="140">
        <v>35230</v>
      </c>
      <c r="G374" s="139" t="s">
        <v>185</v>
      </c>
      <c r="H374" s="93">
        <f t="shared" si="5"/>
        <v>5</v>
      </c>
      <c r="I374" s="139"/>
      <c r="J374" s="139" t="s">
        <v>149</v>
      </c>
      <c r="K374" s="81" t="s">
        <v>148</v>
      </c>
    </row>
    <row r="375" spans="1:11" x14ac:dyDescent="0.35">
      <c r="A375" s="139" t="s">
        <v>150</v>
      </c>
      <c r="B375" s="139">
        <v>17662278</v>
      </c>
      <c r="C375" s="139" t="s">
        <v>1128</v>
      </c>
      <c r="D375" s="140">
        <v>43806</v>
      </c>
      <c r="E375" s="140">
        <v>45740</v>
      </c>
      <c r="F375" s="140">
        <v>31029</v>
      </c>
      <c r="G375" s="139" t="s">
        <v>183</v>
      </c>
      <c r="H375" s="93">
        <f t="shared" si="5"/>
        <v>5</v>
      </c>
      <c r="I375" s="139"/>
      <c r="J375" s="139" t="s">
        <v>149</v>
      </c>
      <c r="K375" s="81" t="s">
        <v>148</v>
      </c>
    </row>
    <row r="376" spans="1:11" x14ac:dyDescent="0.35">
      <c r="A376" s="139" t="s">
        <v>150</v>
      </c>
      <c r="B376" s="139">
        <v>8533258</v>
      </c>
      <c r="C376" s="139" t="s">
        <v>1129</v>
      </c>
      <c r="D376" s="140">
        <v>44119</v>
      </c>
      <c r="E376" s="140">
        <v>45740</v>
      </c>
      <c r="F376" s="140">
        <v>23726</v>
      </c>
      <c r="G376" s="139" t="s">
        <v>185</v>
      </c>
      <c r="H376" s="93">
        <f t="shared" si="5"/>
        <v>4</v>
      </c>
      <c r="I376" s="139"/>
      <c r="J376" s="139" t="s">
        <v>149</v>
      </c>
      <c r="K376" s="81" t="s">
        <v>148</v>
      </c>
    </row>
    <row r="377" spans="1:11" x14ac:dyDescent="0.35">
      <c r="A377" s="139" t="s">
        <v>150</v>
      </c>
      <c r="B377" s="139">
        <v>10094208</v>
      </c>
      <c r="C377" s="139" t="s">
        <v>1130</v>
      </c>
      <c r="D377" s="140">
        <v>44177</v>
      </c>
      <c r="E377" s="140">
        <v>45740</v>
      </c>
      <c r="F377" s="140">
        <v>25816</v>
      </c>
      <c r="G377" s="139" t="s">
        <v>185</v>
      </c>
      <c r="H377" s="93">
        <f t="shared" si="5"/>
        <v>4</v>
      </c>
      <c r="I377" s="139"/>
      <c r="J377" s="139" t="s">
        <v>149</v>
      </c>
      <c r="K377" s="81" t="s">
        <v>148</v>
      </c>
    </row>
    <row r="378" spans="1:11" x14ac:dyDescent="0.35">
      <c r="A378" s="139" t="s">
        <v>150</v>
      </c>
      <c r="B378" s="139">
        <v>12984509</v>
      </c>
      <c r="C378" s="139" t="s">
        <v>1131</v>
      </c>
      <c r="D378" s="140">
        <v>44177</v>
      </c>
      <c r="E378" s="140">
        <v>45740</v>
      </c>
      <c r="F378" s="140">
        <v>30306</v>
      </c>
      <c r="G378" s="139" t="s">
        <v>185</v>
      </c>
      <c r="H378" s="93">
        <f t="shared" si="5"/>
        <v>4</v>
      </c>
      <c r="I378" s="139"/>
      <c r="J378" s="139" t="s">
        <v>149</v>
      </c>
      <c r="K378" s="81" t="s">
        <v>148</v>
      </c>
    </row>
    <row r="379" spans="1:11" x14ac:dyDescent="0.35">
      <c r="A379" s="139" t="s">
        <v>150</v>
      </c>
      <c r="B379" s="139">
        <v>17773730</v>
      </c>
      <c r="C379" s="139" t="s">
        <v>1132</v>
      </c>
      <c r="D379" s="140">
        <v>44177</v>
      </c>
      <c r="E379" s="140">
        <v>45740</v>
      </c>
      <c r="F379" s="140">
        <v>31553</v>
      </c>
      <c r="G379" s="139" t="s">
        <v>185</v>
      </c>
      <c r="H379" s="93">
        <f t="shared" si="5"/>
        <v>4</v>
      </c>
      <c r="I379" s="139"/>
      <c r="J379" s="139" t="s">
        <v>149</v>
      </c>
      <c r="K379" s="81" t="s">
        <v>148</v>
      </c>
    </row>
    <row r="380" spans="1:11" x14ac:dyDescent="0.35">
      <c r="A380" s="139" t="s">
        <v>150</v>
      </c>
      <c r="B380" s="139">
        <v>18367364</v>
      </c>
      <c r="C380" s="139" t="s">
        <v>1133</v>
      </c>
      <c r="D380" s="140">
        <v>44177</v>
      </c>
      <c r="E380" s="140">
        <v>45740</v>
      </c>
      <c r="F380" s="140">
        <v>31657</v>
      </c>
      <c r="G380" s="139" t="s">
        <v>183</v>
      </c>
      <c r="H380" s="93">
        <f t="shared" si="5"/>
        <v>4</v>
      </c>
      <c r="I380" s="139"/>
      <c r="J380" s="139" t="s">
        <v>149</v>
      </c>
      <c r="K380" s="81" t="s">
        <v>148</v>
      </c>
    </row>
    <row r="381" spans="1:11" x14ac:dyDescent="0.35">
      <c r="A381" s="139" t="s">
        <v>150</v>
      </c>
      <c r="B381" s="139">
        <v>5954868</v>
      </c>
      <c r="C381" s="139" t="s">
        <v>1134</v>
      </c>
      <c r="D381" s="140">
        <v>44211</v>
      </c>
      <c r="E381" s="140">
        <v>45740</v>
      </c>
      <c r="F381" s="140">
        <v>21174</v>
      </c>
      <c r="G381" s="139" t="s">
        <v>183</v>
      </c>
      <c r="H381" s="93">
        <f t="shared" si="5"/>
        <v>4</v>
      </c>
      <c r="I381" s="139"/>
      <c r="J381" s="139" t="s">
        <v>149</v>
      </c>
      <c r="K381" s="81" t="s">
        <v>148</v>
      </c>
    </row>
    <row r="382" spans="1:11" x14ac:dyDescent="0.35">
      <c r="A382" s="139" t="s">
        <v>150</v>
      </c>
      <c r="B382" s="139">
        <v>17485627</v>
      </c>
      <c r="C382" s="139" t="s">
        <v>1135</v>
      </c>
      <c r="D382" s="140">
        <v>44238</v>
      </c>
      <c r="E382" s="140">
        <v>45740</v>
      </c>
      <c r="F382" s="140">
        <v>31914</v>
      </c>
      <c r="G382" s="139" t="s">
        <v>183</v>
      </c>
      <c r="H382" s="93">
        <f t="shared" si="5"/>
        <v>4</v>
      </c>
      <c r="I382" s="139"/>
      <c r="J382" s="139" t="s">
        <v>149</v>
      </c>
      <c r="K382" s="81" t="s">
        <v>148</v>
      </c>
    </row>
    <row r="383" spans="1:11" x14ac:dyDescent="0.35">
      <c r="A383" s="139" t="s">
        <v>150</v>
      </c>
      <c r="B383" s="139">
        <v>18227754</v>
      </c>
      <c r="C383" s="139" t="s">
        <v>1136</v>
      </c>
      <c r="D383" s="140">
        <v>44256</v>
      </c>
      <c r="E383" s="140">
        <v>45740</v>
      </c>
      <c r="F383" s="140">
        <v>31482</v>
      </c>
      <c r="G383" s="139" t="s">
        <v>183</v>
      </c>
      <c r="H383" s="93">
        <f t="shared" si="5"/>
        <v>4</v>
      </c>
      <c r="I383" s="139"/>
      <c r="J383" s="139" t="s">
        <v>149</v>
      </c>
      <c r="K383" s="81" t="s">
        <v>148</v>
      </c>
    </row>
    <row r="384" spans="1:11" x14ac:dyDescent="0.35">
      <c r="A384" s="139" t="s">
        <v>150</v>
      </c>
      <c r="B384" s="139">
        <v>20739762</v>
      </c>
      <c r="C384" s="139" t="s">
        <v>1137</v>
      </c>
      <c r="D384" s="140">
        <v>44256</v>
      </c>
      <c r="E384" s="140">
        <v>45740</v>
      </c>
      <c r="F384" s="140">
        <v>33364</v>
      </c>
      <c r="G384" s="139" t="s">
        <v>185</v>
      </c>
      <c r="H384" s="93">
        <f t="shared" si="5"/>
        <v>4</v>
      </c>
      <c r="I384" s="139"/>
      <c r="J384" s="139" t="s">
        <v>149</v>
      </c>
      <c r="K384" s="81" t="s">
        <v>148</v>
      </c>
    </row>
    <row r="385" spans="1:11" x14ac:dyDescent="0.35">
      <c r="A385" s="139" t="s">
        <v>150</v>
      </c>
      <c r="B385" s="139">
        <v>11208575</v>
      </c>
      <c r="C385" s="139" t="s">
        <v>1138</v>
      </c>
      <c r="D385" s="140">
        <v>44306</v>
      </c>
      <c r="E385" s="140">
        <v>45740</v>
      </c>
      <c r="F385" s="140">
        <v>26159</v>
      </c>
      <c r="G385" s="139" t="s">
        <v>185</v>
      </c>
      <c r="H385" s="93">
        <f t="shared" si="5"/>
        <v>4</v>
      </c>
      <c r="I385" s="139"/>
      <c r="J385" s="139" t="s">
        <v>149</v>
      </c>
      <c r="K385" s="81" t="s">
        <v>148</v>
      </c>
    </row>
    <row r="386" spans="1:11" x14ac:dyDescent="0.35">
      <c r="A386" s="139" t="s">
        <v>150</v>
      </c>
      <c r="B386" s="139">
        <v>15633075</v>
      </c>
      <c r="C386" s="139" t="s">
        <v>1139</v>
      </c>
      <c r="D386" s="140">
        <v>44306</v>
      </c>
      <c r="E386" s="140">
        <v>45740</v>
      </c>
      <c r="F386" s="140">
        <v>29786</v>
      </c>
      <c r="G386" s="139" t="s">
        <v>185</v>
      </c>
      <c r="H386" s="93">
        <f t="shared" si="5"/>
        <v>4</v>
      </c>
      <c r="I386" s="139"/>
      <c r="J386" s="139" t="s">
        <v>149</v>
      </c>
      <c r="K386" s="81" t="s">
        <v>148</v>
      </c>
    </row>
    <row r="387" spans="1:11" x14ac:dyDescent="0.35">
      <c r="A387" s="139" t="s">
        <v>150</v>
      </c>
      <c r="B387" s="139">
        <v>11709751</v>
      </c>
      <c r="C387" s="139" t="s">
        <v>1140</v>
      </c>
      <c r="D387" s="140">
        <v>44324</v>
      </c>
      <c r="E387" s="140">
        <v>45740</v>
      </c>
      <c r="F387" s="140">
        <v>26420</v>
      </c>
      <c r="G387" s="139" t="s">
        <v>185</v>
      </c>
      <c r="H387" s="93">
        <f t="shared" si="5"/>
        <v>4</v>
      </c>
      <c r="I387" s="139"/>
      <c r="J387" s="139" t="s">
        <v>149</v>
      </c>
      <c r="K387" s="81" t="s">
        <v>148</v>
      </c>
    </row>
    <row r="388" spans="1:11" x14ac:dyDescent="0.35">
      <c r="A388" s="139" t="s">
        <v>150</v>
      </c>
      <c r="B388" s="139">
        <v>8990735</v>
      </c>
      <c r="C388" s="139" t="s">
        <v>1141</v>
      </c>
      <c r="D388" s="140">
        <v>44326</v>
      </c>
      <c r="E388" s="140">
        <v>45740</v>
      </c>
      <c r="F388" s="140">
        <v>25173</v>
      </c>
      <c r="G388" s="139" t="s">
        <v>185</v>
      </c>
      <c r="H388" s="93">
        <f t="shared" si="5"/>
        <v>4</v>
      </c>
      <c r="I388" s="139"/>
      <c r="J388" s="139" t="s">
        <v>149</v>
      </c>
      <c r="K388" s="81" t="s">
        <v>148</v>
      </c>
    </row>
    <row r="389" spans="1:11" x14ac:dyDescent="0.35">
      <c r="A389" s="139" t="s">
        <v>150</v>
      </c>
      <c r="B389" s="139">
        <v>13262123</v>
      </c>
      <c r="C389" s="139" t="s">
        <v>1142</v>
      </c>
      <c r="D389" s="140">
        <v>44330</v>
      </c>
      <c r="E389" s="140">
        <v>45740</v>
      </c>
      <c r="F389" s="140">
        <v>28632</v>
      </c>
      <c r="G389" s="139" t="s">
        <v>185</v>
      </c>
      <c r="H389" s="93">
        <f t="shared" si="5"/>
        <v>4</v>
      </c>
      <c r="I389" s="139"/>
      <c r="J389" s="139" t="s">
        <v>149</v>
      </c>
      <c r="K389" s="81" t="s">
        <v>148</v>
      </c>
    </row>
    <row r="390" spans="1:11" x14ac:dyDescent="0.35">
      <c r="A390" s="139" t="s">
        <v>150</v>
      </c>
      <c r="B390" s="139">
        <v>22986939</v>
      </c>
      <c r="C390" s="139" t="s">
        <v>1143</v>
      </c>
      <c r="D390" s="140">
        <v>44330</v>
      </c>
      <c r="E390" s="140">
        <v>45740</v>
      </c>
      <c r="F390" s="140">
        <v>34612</v>
      </c>
      <c r="G390" s="139" t="s">
        <v>183</v>
      </c>
      <c r="H390" s="93">
        <f t="shared" si="5"/>
        <v>4</v>
      </c>
      <c r="I390" s="139"/>
      <c r="J390" s="139" t="s">
        <v>149</v>
      </c>
      <c r="K390" s="81" t="s">
        <v>148</v>
      </c>
    </row>
    <row r="391" spans="1:11" x14ac:dyDescent="0.35">
      <c r="A391" s="139" t="s">
        <v>150</v>
      </c>
      <c r="B391" s="139">
        <v>24197839</v>
      </c>
      <c r="C391" s="139" t="s">
        <v>1144</v>
      </c>
      <c r="D391" s="140">
        <v>44330</v>
      </c>
      <c r="E391" s="140">
        <v>45740</v>
      </c>
      <c r="F391" s="140">
        <v>34957</v>
      </c>
      <c r="G391" s="139" t="s">
        <v>185</v>
      </c>
      <c r="H391" s="93">
        <f t="shared" si="5"/>
        <v>4</v>
      </c>
      <c r="I391" s="139"/>
      <c r="J391" s="139" t="s">
        <v>149</v>
      </c>
      <c r="K391" s="81" t="s">
        <v>148</v>
      </c>
    </row>
    <row r="392" spans="1:11" x14ac:dyDescent="0.35">
      <c r="A392" s="139" t="s">
        <v>150</v>
      </c>
      <c r="B392" s="139">
        <v>8463320</v>
      </c>
      <c r="C392" s="139" t="s">
        <v>1145</v>
      </c>
      <c r="D392" s="140">
        <v>44333</v>
      </c>
      <c r="E392" s="140">
        <v>45740</v>
      </c>
      <c r="F392" s="140">
        <v>23029</v>
      </c>
      <c r="G392" s="139" t="s">
        <v>185</v>
      </c>
      <c r="H392" s="93">
        <f t="shared" si="5"/>
        <v>4</v>
      </c>
      <c r="I392" s="139"/>
      <c r="J392" s="139" t="s">
        <v>149</v>
      </c>
      <c r="K392" s="81" t="s">
        <v>148</v>
      </c>
    </row>
    <row r="393" spans="1:11" x14ac:dyDescent="0.35">
      <c r="A393" s="139" t="s">
        <v>150</v>
      </c>
      <c r="B393" s="139">
        <v>8915423</v>
      </c>
      <c r="C393" s="139" t="s">
        <v>1146</v>
      </c>
      <c r="D393" s="140">
        <v>44336</v>
      </c>
      <c r="E393" s="140">
        <v>45740</v>
      </c>
      <c r="F393" s="140">
        <v>23136</v>
      </c>
      <c r="G393" s="139" t="s">
        <v>185</v>
      </c>
      <c r="H393" s="93">
        <f t="shared" ref="H393:H456" si="6">DATEDIF(D393,"30/06/2025","Y")</f>
        <v>4</v>
      </c>
      <c r="I393" s="139"/>
      <c r="J393" s="139" t="s">
        <v>149</v>
      </c>
      <c r="K393" s="81" t="s">
        <v>148</v>
      </c>
    </row>
    <row r="394" spans="1:11" x14ac:dyDescent="0.35">
      <c r="A394" s="139" t="s">
        <v>150</v>
      </c>
      <c r="B394" s="139">
        <v>13323708</v>
      </c>
      <c r="C394" s="139" t="s">
        <v>1147</v>
      </c>
      <c r="D394" s="140">
        <v>44336</v>
      </c>
      <c r="E394" s="140">
        <v>45740</v>
      </c>
      <c r="F394" s="140">
        <v>28496</v>
      </c>
      <c r="G394" s="139" t="s">
        <v>185</v>
      </c>
      <c r="H394" s="93">
        <f t="shared" si="6"/>
        <v>4</v>
      </c>
      <c r="I394" s="139"/>
      <c r="J394" s="139" t="s">
        <v>149</v>
      </c>
      <c r="K394" s="81" t="s">
        <v>148</v>
      </c>
    </row>
    <row r="395" spans="1:11" x14ac:dyDescent="0.35">
      <c r="A395" s="139" t="s">
        <v>150</v>
      </c>
      <c r="B395" s="139">
        <v>16888167</v>
      </c>
      <c r="C395" s="139" t="s">
        <v>1148</v>
      </c>
      <c r="D395" s="140">
        <v>44336</v>
      </c>
      <c r="E395" s="140">
        <v>45740</v>
      </c>
      <c r="F395" s="140">
        <v>31040</v>
      </c>
      <c r="G395" s="139" t="s">
        <v>185</v>
      </c>
      <c r="H395" s="93">
        <f t="shared" si="6"/>
        <v>4</v>
      </c>
      <c r="I395" s="139"/>
      <c r="J395" s="139" t="s">
        <v>149</v>
      </c>
      <c r="K395" s="81" t="s">
        <v>148</v>
      </c>
    </row>
    <row r="396" spans="1:11" x14ac:dyDescent="0.35">
      <c r="A396" s="139" t="s">
        <v>150</v>
      </c>
      <c r="B396" s="139">
        <v>10031424</v>
      </c>
      <c r="C396" s="139" t="s">
        <v>1149</v>
      </c>
      <c r="D396" s="140">
        <v>44337</v>
      </c>
      <c r="E396" s="140">
        <v>45740</v>
      </c>
      <c r="F396" s="140">
        <v>24681</v>
      </c>
      <c r="G396" s="139" t="s">
        <v>185</v>
      </c>
      <c r="H396" s="93">
        <f t="shared" si="6"/>
        <v>4</v>
      </c>
      <c r="I396" s="139"/>
      <c r="J396" s="139" t="s">
        <v>149</v>
      </c>
      <c r="K396" s="81" t="s">
        <v>148</v>
      </c>
    </row>
    <row r="397" spans="1:11" x14ac:dyDescent="0.35">
      <c r="A397" s="139" t="s">
        <v>150</v>
      </c>
      <c r="B397" s="139">
        <v>17830258</v>
      </c>
      <c r="C397" s="139" t="s">
        <v>1150</v>
      </c>
      <c r="D397" s="140">
        <v>44337</v>
      </c>
      <c r="E397" s="140">
        <v>45740</v>
      </c>
      <c r="F397" s="140">
        <v>31836</v>
      </c>
      <c r="G397" s="139" t="s">
        <v>185</v>
      </c>
      <c r="H397" s="93">
        <f t="shared" si="6"/>
        <v>4</v>
      </c>
      <c r="I397" s="139"/>
      <c r="J397" s="139" t="s">
        <v>149</v>
      </c>
      <c r="K397" s="81" t="s">
        <v>148</v>
      </c>
    </row>
    <row r="398" spans="1:11" x14ac:dyDescent="0.35">
      <c r="A398" s="139" t="s">
        <v>150</v>
      </c>
      <c r="B398" s="139">
        <v>5995012</v>
      </c>
      <c r="C398" s="139" t="s">
        <v>1151</v>
      </c>
      <c r="D398" s="140">
        <v>44340</v>
      </c>
      <c r="E398" s="140">
        <v>45740</v>
      </c>
      <c r="F398" s="140">
        <v>22463</v>
      </c>
      <c r="G398" s="139" t="s">
        <v>185</v>
      </c>
      <c r="H398" s="93">
        <f t="shared" si="6"/>
        <v>4</v>
      </c>
      <c r="I398" s="139"/>
      <c r="J398" s="139" t="s">
        <v>149</v>
      </c>
      <c r="K398" s="81" t="s">
        <v>148</v>
      </c>
    </row>
    <row r="399" spans="1:11" x14ac:dyDescent="0.35">
      <c r="A399" s="139" t="s">
        <v>150</v>
      </c>
      <c r="B399" s="139">
        <v>9817293</v>
      </c>
      <c r="C399" s="139" t="s">
        <v>1152</v>
      </c>
      <c r="D399" s="140">
        <v>44340</v>
      </c>
      <c r="E399" s="140">
        <v>45740</v>
      </c>
      <c r="F399" s="140">
        <v>25072</v>
      </c>
      <c r="G399" s="139" t="s">
        <v>185</v>
      </c>
      <c r="H399" s="93">
        <f t="shared" si="6"/>
        <v>4</v>
      </c>
      <c r="I399" s="139"/>
      <c r="J399" s="139" t="s">
        <v>149</v>
      </c>
      <c r="K399" s="81" t="s">
        <v>148</v>
      </c>
    </row>
    <row r="400" spans="1:11" x14ac:dyDescent="0.35">
      <c r="A400" s="139" t="s">
        <v>150</v>
      </c>
      <c r="B400" s="139">
        <v>10996071</v>
      </c>
      <c r="C400" s="139" t="s">
        <v>1153</v>
      </c>
      <c r="D400" s="140">
        <v>44340</v>
      </c>
      <c r="E400" s="140">
        <v>45740</v>
      </c>
      <c r="F400" s="140">
        <v>26023</v>
      </c>
      <c r="G400" s="139" t="s">
        <v>185</v>
      </c>
      <c r="H400" s="93">
        <f t="shared" si="6"/>
        <v>4</v>
      </c>
      <c r="I400" s="139"/>
      <c r="J400" s="139" t="s">
        <v>149</v>
      </c>
      <c r="K400" s="81" t="s">
        <v>148</v>
      </c>
    </row>
    <row r="401" spans="1:11" x14ac:dyDescent="0.35">
      <c r="A401" s="139" t="s">
        <v>150</v>
      </c>
      <c r="B401" s="139">
        <v>12127656</v>
      </c>
      <c r="C401" s="139" t="s">
        <v>1154</v>
      </c>
      <c r="D401" s="140">
        <v>44340</v>
      </c>
      <c r="E401" s="140">
        <v>45740</v>
      </c>
      <c r="F401" s="140">
        <v>27279</v>
      </c>
      <c r="G401" s="139" t="s">
        <v>183</v>
      </c>
      <c r="H401" s="93">
        <f t="shared" si="6"/>
        <v>4</v>
      </c>
      <c r="I401" s="139"/>
      <c r="J401" s="139" t="s">
        <v>149</v>
      </c>
      <c r="K401" s="81" t="s">
        <v>148</v>
      </c>
    </row>
    <row r="402" spans="1:11" x14ac:dyDescent="0.35">
      <c r="A402" s="139" t="s">
        <v>150</v>
      </c>
      <c r="B402" s="139">
        <v>16699160</v>
      </c>
      <c r="C402" s="139" t="s">
        <v>1155</v>
      </c>
      <c r="D402" s="140">
        <v>44340</v>
      </c>
      <c r="E402" s="140">
        <v>45740</v>
      </c>
      <c r="F402" s="140">
        <v>30209</v>
      </c>
      <c r="G402" s="139" t="s">
        <v>185</v>
      </c>
      <c r="H402" s="93">
        <f t="shared" si="6"/>
        <v>4</v>
      </c>
      <c r="I402" s="139"/>
      <c r="J402" s="139" t="s">
        <v>149</v>
      </c>
      <c r="K402" s="81" t="s">
        <v>148</v>
      </c>
    </row>
    <row r="403" spans="1:11" x14ac:dyDescent="0.35">
      <c r="A403" s="139" t="s">
        <v>150</v>
      </c>
      <c r="B403" s="139">
        <v>16961050</v>
      </c>
      <c r="C403" s="139" t="s">
        <v>1156</v>
      </c>
      <c r="D403" s="140">
        <v>44340</v>
      </c>
      <c r="E403" s="140">
        <v>45740</v>
      </c>
      <c r="F403" s="140">
        <v>30979</v>
      </c>
      <c r="G403" s="139" t="s">
        <v>185</v>
      </c>
      <c r="H403" s="93">
        <f t="shared" si="6"/>
        <v>4</v>
      </c>
      <c r="I403" s="139"/>
      <c r="J403" s="139" t="s">
        <v>149</v>
      </c>
      <c r="K403" s="81" t="s">
        <v>148</v>
      </c>
    </row>
    <row r="404" spans="1:11" x14ac:dyDescent="0.35">
      <c r="A404" s="139" t="s">
        <v>150</v>
      </c>
      <c r="B404" s="139">
        <v>16961329</v>
      </c>
      <c r="C404" s="139" t="s">
        <v>1157</v>
      </c>
      <c r="D404" s="140">
        <v>44340</v>
      </c>
      <c r="E404" s="140">
        <v>45740</v>
      </c>
      <c r="F404" s="140">
        <v>30774</v>
      </c>
      <c r="G404" s="139" t="s">
        <v>183</v>
      </c>
      <c r="H404" s="93">
        <f t="shared" si="6"/>
        <v>4</v>
      </c>
      <c r="I404" s="139"/>
      <c r="J404" s="139" t="s">
        <v>149</v>
      </c>
      <c r="K404" s="81" t="s">
        <v>148</v>
      </c>
    </row>
    <row r="405" spans="1:11" x14ac:dyDescent="0.35">
      <c r="A405" s="139" t="s">
        <v>150</v>
      </c>
      <c r="B405" s="139">
        <v>19029521</v>
      </c>
      <c r="C405" s="139" t="s">
        <v>1158</v>
      </c>
      <c r="D405" s="140">
        <v>44340</v>
      </c>
      <c r="E405" s="140">
        <v>45740</v>
      </c>
      <c r="F405" s="140">
        <v>32763</v>
      </c>
      <c r="G405" s="139" t="s">
        <v>183</v>
      </c>
      <c r="H405" s="93">
        <f t="shared" si="6"/>
        <v>4</v>
      </c>
      <c r="I405" s="139"/>
      <c r="J405" s="139" t="s">
        <v>149</v>
      </c>
      <c r="K405" s="81" t="s">
        <v>148</v>
      </c>
    </row>
    <row r="406" spans="1:11" x14ac:dyDescent="0.35">
      <c r="A406" s="139" t="s">
        <v>150</v>
      </c>
      <c r="B406" s="139">
        <v>20013063</v>
      </c>
      <c r="C406" s="139" t="s">
        <v>1159</v>
      </c>
      <c r="D406" s="140">
        <v>44340</v>
      </c>
      <c r="E406" s="140">
        <v>45740</v>
      </c>
      <c r="F406" s="140">
        <v>34079</v>
      </c>
      <c r="G406" s="139" t="s">
        <v>185</v>
      </c>
      <c r="H406" s="93">
        <f t="shared" si="6"/>
        <v>4</v>
      </c>
      <c r="I406" s="139"/>
      <c r="J406" s="139" t="s">
        <v>149</v>
      </c>
      <c r="K406" s="81" t="s">
        <v>148</v>
      </c>
    </row>
    <row r="407" spans="1:11" x14ac:dyDescent="0.35">
      <c r="A407" s="139" t="s">
        <v>150</v>
      </c>
      <c r="B407" s="139">
        <v>18235794</v>
      </c>
      <c r="C407" s="139" t="s">
        <v>1160</v>
      </c>
      <c r="D407" s="140">
        <v>44341</v>
      </c>
      <c r="E407" s="140">
        <v>45740</v>
      </c>
      <c r="F407" s="140">
        <v>32393</v>
      </c>
      <c r="G407" s="139" t="s">
        <v>185</v>
      </c>
      <c r="H407" s="93">
        <f t="shared" si="6"/>
        <v>4</v>
      </c>
      <c r="I407" s="139"/>
      <c r="J407" s="139" t="s">
        <v>149</v>
      </c>
      <c r="K407" s="81" t="s">
        <v>148</v>
      </c>
    </row>
    <row r="408" spans="1:11" x14ac:dyDescent="0.35">
      <c r="A408" s="139" t="s">
        <v>150</v>
      </c>
      <c r="B408" s="139">
        <v>3981370</v>
      </c>
      <c r="C408" s="139" t="s">
        <v>1161</v>
      </c>
      <c r="D408" s="140">
        <v>44346</v>
      </c>
      <c r="E408" s="140">
        <v>45740</v>
      </c>
      <c r="F408" s="140">
        <v>20276</v>
      </c>
      <c r="G408" s="139" t="s">
        <v>183</v>
      </c>
      <c r="H408" s="93">
        <f t="shared" si="6"/>
        <v>4</v>
      </c>
      <c r="I408" s="139"/>
      <c r="J408" s="139" t="s">
        <v>149</v>
      </c>
      <c r="K408" s="81" t="s">
        <v>148</v>
      </c>
    </row>
    <row r="409" spans="1:11" x14ac:dyDescent="0.35">
      <c r="A409" s="139" t="s">
        <v>150</v>
      </c>
      <c r="B409" s="139">
        <v>6069994</v>
      </c>
      <c r="C409" s="139" t="s">
        <v>1162</v>
      </c>
      <c r="D409" s="140">
        <v>44346</v>
      </c>
      <c r="E409" s="140">
        <v>45740</v>
      </c>
      <c r="F409" s="140">
        <v>22168</v>
      </c>
      <c r="G409" s="139" t="s">
        <v>185</v>
      </c>
      <c r="H409" s="93">
        <f t="shared" si="6"/>
        <v>4</v>
      </c>
      <c r="I409" s="139"/>
      <c r="J409" s="139" t="s">
        <v>149</v>
      </c>
      <c r="K409" s="81" t="s">
        <v>148</v>
      </c>
    </row>
    <row r="410" spans="1:11" x14ac:dyDescent="0.35">
      <c r="A410" s="139" t="s">
        <v>150</v>
      </c>
      <c r="B410" s="139">
        <v>20297962</v>
      </c>
      <c r="C410" s="139" t="s">
        <v>1163</v>
      </c>
      <c r="D410" s="140">
        <v>44362</v>
      </c>
      <c r="E410" s="140">
        <v>45740</v>
      </c>
      <c r="F410" s="140">
        <v>33530</v>
      </c>
      <c r="G410" s="139" t="s">
        <v>185</v>
      </c>
      <c r="H410" s="93">
        <f t="shared" si="6"/>
        <v>4</v>
      </c>
      <c r="I410" s="139"/>
      <c r="J410" s="139" t="s">
        <v>149</v>
      </c>
      <c r="K410" s="81" t="s">
        <v>148</v>
      </c>
    </row>
    <row r="411" spans="1:11" x14ac:dyDescent="0.35">
      <c r="A411" s="139" t="s">
        <v>150</v>
      </c>
      <c r="B411" s="139">
        <v>26813677</v>
      </c>
      <c r="C411" s="139" t="s">
        <v>1164</v>
      </c>
      <c r="D411" s="140">
        <v>44362</v>
      </c>
      <c r="E411" s="140">
        <v>45740</v>
      </c>
      <c r="F411" s="140">
        <v>35649</v>
      </c>
      <c r="G411" s="139" t="s">
        <v>185</v>
      </c>
      <c r="H411" s="93">
        <f t="shared" si="6"/>
        <v>4</v>
      </c>
      <c r="I411" s="139"/>
      <c r="J411" s="139" t="s">
        <v>149</v>
      </c>
      <c r="K411" s="81" t="s">
        <v>148</v>
      </c>
    </row>
    <row r="412" spans="1:11" x14ac:dyDescent="0.35">
      <c r="A412" s="139" t="s">
        <v>150</v>
      </c>
      <c r="B412" s="139">
        <v>14535909</v>
      </c>
      <c r="C412" s="139" t="s">
        <v>1165</v>
      </c>
      <c r="D412" s="140">
        <v>44378</v>
      </c>
      <c r="E412" s="140">
        <v>45740</v>
      </c>
      <c r="F412" s="140">
        <v>29456</v>
      </c>
      <c r="G412" s="139" t="s">
        <v>185</v>
      </c>
      <c r="H412" s="93">
        <f t="shared" si="6"/>
        <v>3</v>
      </c>
      <c r="I412" s="139"/>
      <c r="J412" s="139" t="s">
        <v>149</v>
      </c>
      <c r="K412" s="81" t="s">
        <v>148</v>
      </c>
    </row>
    <row r="413" spans="1:11" x14ac:dyDescent="0.35">
      <c r="A413" s="139" t="s">
        <v>150</v>
      </c>
      <c r="B413" s="139">
        <v>12878456</v>
      </c>
      <c r="C413" s="139" t="s">
        <v>1166</v>
      </c>
      <c r="D413" s="140">
        <v>44470</v>
      </c>
      <c r="E413" s="140">
        <v>45740</v>
      </c>
      <c r="F413" s="140">
        <v>27999</v>
      </c>
      <c r="G413" s="139" t="s">
        <v>185</v>
      </c>
      <c r="H413" s="93">
        <f t="shared" si="6"/>
        <v>3</v>
      </c>
      <c r="I413" s="139"/>
      <c r="J413" s="139" t="s">
        <v>149</v>
      </c>
      <c r="K413" s="81" t="s">
        <v>148</v>
      </c>
    </row>
    <row r="414" spans="1:11" x14ac:dyDescent="0.35">
      <c r="A414" s="139" t="s">
        <v>150</v>
      </c>
      <c r="B414" s="139">
        <v>19014920</v>
      </c>
      <c r="C414" s="139" t="s">
        <v>1167</v>
      </c>
      <c r="D414" s="140">
        <v>44470</v>
      </c>
      <c r="E414" s="140">
        <v>45740</v>
      </c>
      <c r="F414" s="140">
        <v>32164</v>
      </c>
      <c r="G414" s="139" t="s">
        <v>183</v>
      </c>
      <c r="H414" s="93">
        <f t="shared" si="6"/>
        <v>3</v>
      </c>
      <c r="I414" s="139"/>
      <c r="J414" s="139" t="s">
        <v>149</v>
      </c>
      <c r="K414" s="81" t="s">
        <v>148</v>
      </c>
    </row>
    <row r="415" spans="1:11" x14ac:dyDescent="0.35">
      <c r="A415" s="139" t="s">
        <v>150</v>
      </c>
      <c r="B415" s="139">
        <v>20737766</v>
      </c>
      <c r="C415" s="139" t="s">
        <v>1168</v>
      </c>
      <c r="D415" s="140">
        <v>44470</v>
      </c>
      <c r="E415" s="140">
        <v>45740</v>
      </c>
      <c r="F415" s="140">
        <v>33257</v>
      </c>
      <c r="G415" s="139" t="s">
        <v>185</v>
      </c>
      <c r="H415" s="93">
        <f t="shared" si="6"/>
        <v>3</v>
      </c>
      <c r="I415" s="139"/>
      <c r="J415" s="139" t="s">
        <v>149</v>
      </c>
      <c r="K415" s="81" t="s">
        <v>148</v>
      </c>
    </row>
    <row r="416" spans="1:11" x14ac:dyDescent="0.35">
      <c r="A416" s="139" t="s">
        <v>150</v>
      </c>
      <c r="B416" s="139">
        <v>14609805</v>
      </c>
      <c r="C416" s="139" t="s">
        <v>1169</v>
      </c>
      <c r="D416" s="140">
        <v>44501</v>
      </c>
      <c r="E416" s="140">
        <v>45740</v>
      </c>
      <c r="F416" s="140">
        <v>29434</v>
      </c>
      <c r="G416" s="139" t="s">
        <v>183</v>
      </c>
      <c r="H416" s="93">
        <f t="shared" si="6"/>
        <v>3</v>
      </c>
      <c r="I416" s="139"/>
      <c r="J416" s="139" t="s">
        <v>149</v>
      </c>
      <c r="K416" s="81" t="s">
        <v>148</v>
      </c>
    </row>
    <row r="417" spans="1:11" x14ac:dyDescent="0.35">
      <c r="A417" s="139" t="s">
        <v>150</v>
      </c>
      <c r="B417" s="139">
        <v>4652825</v>
      </c>
      <c r="C417" s="139" t="s">
        <v>1170</v>
      </c>
      <c r="D417" s="140">
        <v>44575</v>
      </c>
      <c r="E417" s="140">
        <v>45740</v>
      </c>
      <c r="F417" s="140">
        <v>20807</v>
      </c>
      <c r="G417" s="139" t="s">
        <v>185</v>
      </c>
      <c r="H417" s="93">
        <f t="shared" si="6"/>
        <v>3</v>
      </c>
      <c r="I417" s="139"/>
      <c r="J417" s="139" t="s">
        <v>149</v>
      </c>
      <c r="K417" s="81" t="s">
        <v>148</v>
      </c>
    </row>
    <row r="418" spans="1:11" x14ac:dyDescent="0.35">
      <c r="A418" s="139" t="s">
        <v>150</v>
      </c>
      <c r="B418" s="139">
        <v>9306469</v>
      </c>
      <c r="C418" s="139" t="s">
        <v>1171</v>
      </c>
      <c r="D418" s="140">
        <v>44575</v>
      </c>
      <c r="E418" s="140">
        <v>45740</v>
      </c>
      <c r="F418" s="140">
        <v>24366</v>
      </c>
      <c r="G418" s="139" t="s">
        <v>183</v>
      </c>
      <c r="H418" s="93">
        <f t="shared" si="6"/>
        <v>3</v>
      </c>
      <c r="I418" s="139"/>
      <c r="J418" s="139" t="s">
        <v>149</v>
      </c>
      <c r="K418" s="81" t="s">
        <v>148</v>
      </c>
    </row>
    <row r="419" spans="1:11" x14ac:dyDescent="0.35">
      <c r="A419" s="139" t="s">
        <v>150</v>
      </c>
      <c r="B419" s="139">
        <v>6406705</v>
      </c>
      <c r="C419" s="139" t="s">
        <v>1172</v>
      </c>
      <c r="D419" s="140">
        <v>44578</v>
      </c>
      <c r="E419" s="140">
        <v>45740</v>
      </c>
      <c r="F419" s="140">
        <v>22155</v>
      </c>
      <c r="G419" s="139" t="s">
        <v>185</v>
      </c>
      <c r="H419" s="93">
        <f t="shared" si="6"/>
        <v>3</v>
      </c>
      <c r="I419" s="139"/>
      <c r="J419" s="139" t="s">
        <v>149</v>
      </c>
      <c r="K419" s="81" t="s">
        <v>148</v>
      </c>
    </row>
    <row r="420" spans="1:11" x14ac:dyDescent="0.35">
      <c r="A420" s="139" t="s">
        <v>150</v>
      </c>
      <c r="B420" s="139">
        <v>13903268</v>
      </c>
      <c r="C420" s="139" t="s">
        <v>1173</v>
      </c>
      <c r="D420" s="140">
        <v>44578</v>
      </c>
      <c r="E420" s="140">
        <v>45740</v>
      </c>
      <c r="F420" s="140">
        <v>28507</v>
      </c>
      <c r="G420" s="139" t="s">
        <v>185</v>
      </c>
      <c r="H420" s="93">
        <f t="shared" si="6"/>
        <v>3</v>
      </c>
      <c r="I420" s="139"/>
      <c r="J420" s="139" t="s">
        <v>149</v>
      </c>
      <c r="K420" s="81" t="s">
        <v>148</v>
      </c>
    </row>
    <row r="421" spans="1:11" x14ac:dyDescent="0.35">
      <c r="A421" s="139" t="s">
        <v>150</v>
      </c>
      <c r="B421" s="139">
        <v>14308808</v>
      </c>
      <c r="C421" s="139" t="s">
        <v>1174</v>
      </c>
      <c r="D421" s="140">
        <v>44578</v>
      </c>
      <c r="E421" s="140">
        <v>45740</v>
      </c>
      <c r="F421" s="140">
        <v>28938</v>
      </c>
      <c r="G421" s="139" t="s">
        <v>185</v>
      </c>
      <c r="H421" s="93">
        <f t="shared" si="6"/>
        <v>3</v>
      </c>
      <c r="I421" s="139"/>
      <c r="J421" s="139" t="s">
        <v>149</v>
      </c>
      <c r="K421" s="81" t="s">
        <v>148</v>
      </c>
    </row>
    <row r="422" spans="1:11" x14ac:dyDescent="0.35">
      <c r="A422" s="139" t="s">
        <v>150</v>
      </c>
      <c r="B422" s="139">
        <v>14520923</v>
      </c>
      <c r="C422" s="139" t="s">
        <v>1175</v>
      </c>
      <c r="D422" s="140">
        <v>44578</v>
      </c>
      <c r="E422" s="140">
        <v>45740</v>
      </c>
      <c r="F422" s="140">
        <v>29107</v>
      </c>
      <c r="G422" s="139" t="s">
        <v>185</v>
      </c>
      <c r="H422" s="93">
        <f t="shared" si="6"/>
        <v>3</v>
      </c>
      <c r="I422" s="139"/>
      <c r="J422" s="139" t="s">
        <v>149</v>
      </c>
      <c r="K422" s="81" t="s">
        <v>148</v>
      </c>
    </row>
    <row r="423" spans="1:11" x14ac:dyDescent="0.35">
      <c r="A423" s="139" t="s">
        <v>150</v>
      </c>
      <c r="B423" s="139">
        <v>17474357</v>
      </c>
      <c r="C423" s="139" t="s">
        <v>1176</v>
      </c>
      <c r="D423" s="140">
        <v>44578</v>
      </c>
      <c r="E423" s="140">
        <v>45740</v>
      </c>
      <c r="F423" s="140">
        <v>31615</v>
      </c>
      <c r="G423" s="139" t="s">
        <v>185</v>
      </c>
      <c r="H423" s="93">
        <f t="shared" si="6"/>
        <v>3</v>
      </c>
      <c r="I423" s="139"/>
      <c r="J423" s="139" t="s">
        <v>149</v>
      </c>
      <c r="K423" s="81" t="s">
        <v>148</v>
      </c>
    </row>
    <row r="424" spans="1:11" x14ac:dyDescent="0.35">
      <c r="A424" s="139" t="s">
        <v>150</v>
      </c>
      <c r="B424" s="139">
        <v>26873799</v>
      </c>
      <c r="C424" s="139" t="s">
        <v>1177</v>
      </c>
      <c r="D424" s="140">
        <v>44578</v>
      </c>
      <c r="E424" s="140">
        <v>45740</v>
      </c>
      <c r="F424" s="140">
        <v>36173</v>
      </c>
      <c r="G424" s="139" t="s">
        <v>185</v>
      </c>
      <c r="H424" s="93">
        <f t="shared" si="6"/>
        <v>3</v>
      </c>
      <c r="I424" s="139"/>
      <c r="J424" s="139" t="s">
        <v>149</v>
      </c>
      <c r="K424" s="81" t="s">
        <v>148</v>
      </c>
    </row>
    <row r="425" spans="1:11" x14ac:dyDescent="0.35">
      <c r="A425" s="139" t="s">
        <v>150</v>
      </c>
      <c r="B425" s="139">
        <v>11315074</v>
      </c>
      <c r="C425" s="139" t="s">
        <v>1178</v>
      </c>
      <c r="D425" s="140">
        <v>44583</v>
      </c>
      <c r="E425" s="140">
        <v>45740</v>
      </c>
      <c r="F425" s="140">
        <v>25554</v>
      </c>
      <c r="G425" s="139" t="s">
        <v>185</v>
      </c>
      <c r="H425" s="93">
        <f t="shared" si="6"/>
        <v>3</v>
      </c>
      <c r="I425" s="139"/>
      <c r="J425" s="139" t="s">
        <v>149</v>
      </c>
      <c r="K425" s="81" t="s">
        <v>148</v>
      </c>
    </row>
    <row r="426" spans="1:11" x14ac:dyDescent="0.35">
      <c r="A426" s="139" t="s">
        <v>150</v>
      </c>
      <c r="B426" s="139">
        <v>11614799</v>
      </c>
      <c r="C426" s="139" t="s">
        <v>1179</v>
      </c>
      <c r="D426" s="140">
        <v>44583</v>
      </c>
      <c r="E426" s="140">
        <v>45740</v>
      </c>
      <c r="F426" s="140">
        <v>26518</v>
      </c>
      <c r="G426" s="139" t="s">
        <v>185</v>
      </c>
      <c r="H426" s="93">
        <f t="shared" si="6"/>
        <v>3</v>
      </c>
      <c r="I426" s="139"/>
      <c r="J426" s="139" t="s">
        <v>149</v>
      </c>
      <c r="K426" s="81" t="s">
        <v>148</v>
      </c>
    </row>
    <row r="427" spans="1:11" x14ac:dyDescent="0.35">
      <c r="A427" s="139" t="s">
        <v>150</v>
      </c>
      <c r="B427" s="139">
        <v>11894084</v>
      </c>
      <c r="C427" s="139" t="s">
        <v>1180</v>
      </c>
      <c r="D427" s="140">
        <v>44583</v>
      </c>
      <c r="E427" s="140">
        <v>45740</v>
      </c>
      <c r="F427" s="140">
        <v>27062</v>
      </c>
      <c r="G427" s="139" t="s">
        <v>185</v>
      </c>
      <c r="H427" s="93">
        <f t="shared" si="6"/>
        <v>3</v>
      </c>
      <c r="I427" s="139"/>
      <c r="J427" s="139" t="s">
        <v>149</v>
      </c>
      <c r="K427" s="81" t="s">
        <v>148</v>
      </c>
    </row>
    <row r="428" spans="1:11" x14ac:dyDescent="0.35">
      <c r="A428" s="139" t="s">
        <v>150</v>
      </c>
      <c r="B428" s="139">
        <v>12041155</v>
      </c>
      <c r="C428" s="139" t="s">
        <v>1181</v>
      </c>
      <c r="D428" s="140">
        <v>44583</v>
      </c>
      <c r="E428" s="140">
        <v>45740</v>
      </c>
      <c r="F428" s="140">
        <v>27235</v>
      </c>
      <c r="G428" s="139" t="s">
        <v>183</v>
      </c>
      <c r="H428" s="93">
        <f t="shared" si="6"/>
        <v>3</v>
      </c>
      <c r="I428" s="139"/>
      <c r="J428" s="139" t="s">
        <v>149</v>
      </c>
      <c r="K428" s="81" t="s">
        <v>148</v>
      </c>
    </row>
    <row r="429" spans="1:11" x14ac:dyDescent="0.35">
      <c r="A429" s="139" t="s">
        <v>150</v>
      </c>
      <c r="B429" s="139">
        <v>14929130</v>
      </c>
      <c r="C429" s="139" t="s">
        <v>1182</v>
      </c>
      <c r="D429" s="140">
        <v>44583</v>
      </c>
      <c r="E429" s="140">
        <v>45740</v>
      </c>
      <c r="F429" s="140">
        <v>29673</v>
      </c>
      <c r="G429" s="139" t="s">
        <v>183</v>
      </c>
      <c r="H429" s="93">
        <f t="shared" si="6"/>
        <v>3</v>
      </c>
      <c r="I429" s="139"/>
      <c r="J429" s="139" t="s">
        <v>149</v>
      </c>
      <c r="K429" s="81" t="s">
        <v>148</v>
      </c>
    </row>
    <row r="430" spans="1:11" x14ac:dyDescent="0.35">
      <c r="A430" s="139" t="s">
        <v>150</v>
      </c>
      <c r="B430" s="139">
        <v>16883482</v>
      </c>
      <c r="C430" s="139" t="s">
        <v>1183</v>
      </c>
      <c r="D430" s="140">
        <v>44583</v>
      </c>
      <c r="E430" s="140">
        <v>45740</v>
      </c>
      <c r="F430" s="140">
        <v>30977</v>
      </c>
      <c r="G430" s="139" t="s">
        <v>183</v>
      </c>
      <c r="H430" s="93">
        <f t="shared" si="6"/>
        <v>3</v>
      </c>
      <c r="I430" s="139"/>
      <c r="J430" s="139" t="s">
        <v>149</v>
      </c>
      <c r="K430" s="81" t="s">
        <v>148</v>
      </c>
    </row>
    <row r="431" spans="1:11" x14ac:dyDescent="0.35">
      <c r="A431" s="139" t="s">
        <v>150</v>
      </c>
      <c r="B431" s="139">
        <v>11705823</v>
      </c>
      <c r="C431" s="139" t="s">
        <v>1184</v>
      </c>
      <c r="D431" s="140">
        <v>44595</v>
      </c>
      <c r="E431" s="140">
        <v>45740</v>
      </c>
      <c r="F431" s="140" t="s">
        <v>1185</v>
      </c>
      <c r="G431" s="139" t="s">
        <v>185</v>
      </c>
      <c r="H431" s="93">
        <f t="shared" si="6"/>
        <v>3</v>
      </c>
      <c r="I431" s="139"/>
      <c r="J431" s="139" t="s">
        <v>149</v>
      </c>
      <c r="K431" s="81" t="s">
        <v>148</v>
      </c>
    </row>
    <row r="432" spans="1:11" x14ac:dyDescent="0.35">
      <c r="A432" s="139" t="s">
        <v>150</v>
      </c>
      <c r="B432" s="139">
        <v>8181815</v>
      </c>
      <c r="C432" s="139" t="s">
        <v>1186</v>
      </c>
      <c r="D432" s="140">
        <v>44626</v>
      </c>
      <c r="E432" s="140">
        <v>45740</v>
      </c>
      <c r="F432" s="140" t="s">
        <v>1187</v>
      </c>
      <c r="G432" s="139" t="s">
        <v>185</v>
      </c>
      <c r="H432" s="93">
        <f t="shared" si="6"/>
        <v>3</v>
      </c>
      <c r="I432" s="139"/>
      <c r="J432" s="139" t="s">
        <v>149</v>
      </c>
      <c r="K432" s="81" t="s">
        <v>148</v>
      </c>
    </row>
    <row r="433" spans="1:11" x14ac:dyDescent="0.35">
      <c r="A433" s="139" t="s">
        <v>150</v>
      </c>
      <c r="B433" s="139">
        <v>8441667</v>
      </c>
      <c r="C433" s="139" t="s">
        <v>1188</v>
      </c>
      <c r="D433" s="140">
        <v>44626</v>
      </c>
      <c r="E433" s="140">
        <v>45740</v>
      </c>
      <c r="F433" s="140">
        <v>23662</v>
      </c>
      <c r="G433" s="139" t="s">
        <v>183</v>
      </c>
      <c r="H433" s="93">
        <f t="shared" si="6"/>
        <v>3</v>
      </c>
      <c r="I433" s="139"/>
      <c r="J433" s="139" t="s">
        <v>149</v>
      </c>
      <c r="K433" s="81" t="s">
        <v>148</v>
      </c>
    </row>
    <row r="434" spans="1:11" x14ac:dyDescent="0.35">
      <c r="A434" s="139" t="s">
        <v>150</v>
      </c>
      <c r="B434" s="139">
        <v>14264203</v>
      </c>
      <c r="C434" s="139" t="s">
        <v>1189</v>
      </c>
      <c r="D434" s="140">
        <v>44626</v>
      </c>
      <c r="E434" s="140">
        <v>45740</v>
      </c>
      <c r="F434" s="140" t="s">
        <v>1190</v>
      </c>
      <c r="G434" s="139" t="s">
        <v>185</v>
      </c>
      <c r="H434" s="93">
        <f t="shared" si="6"/>
        <v>3</v>
      </c>
      <c r="I434" s="139"/>
      <c r="J434" s="139" t="s">
        <v>149</v>
      </c>
      <c r="K434" s="81" t="s">
        <v>148</v>
      </c>
    </row>
    <row r="435" spans="1:11" x14ac:dyDescent="0.35">
      <c r="A435" s="139" t="s">
        <v>150</v>
      </c>
      <c r="B435" s="139">
        <v>15437243</v>
      </c>
      <c r="C435" s="139" t="s">
        <v>1191</v>
      </c>
      <c r="D435" s="140">
        <v>44626</v>
      </c>
      <c r="E435" s="140">
        <v>45740</v>
      </c>
      <c r="F435" s="140" t="s">
        <v>1192</v>
      </c>
      <c r="G435" s="139" t="s">
        <v>185</v>
      </c>
      <c r="H435" s="93">
        <f t="shared" si="6"/>
        <v>3</v>
      </c>
      <c r="I435" s="139"/>
      <c r="J435" s="139" t="s">
        <v>149</v>
      </c>
      <c r="K435" s="81" t="s">
        <v>148</v>
      </c>
    </row>
    <row r="436" spans="1:11" x14ac:dyDescent="0.35">
      <c r="A436" s="139" t="s">
        <v>150</v>
      </c>
      <c r="B436" s="139">
        <v>8878978</v>
      </c>
      <c r="C436" s="139" t="s">
        <v>1193</v>
      </c>
      <c r="D436" s="140">
        <v>44715</v>
      </c>
      <c r="E436" s="140">
        <v>45740</v>
      </c>
      <c r="F436" s="140">
        <v>23433</v>
      </c>
      <c r="G436" s="139" t="s">
        <v>185</v>
      </c>
      <c r="H436" s="93">
        <f t="shared" si="6"/>
        <v>3</v>
      </c>
      <c r="I436" s="139"/>
      <c r="J436" s="139" t="s">
        <v>149</v>
      </c>
      <c r="K436" s="81" t="s">
        <v>148</v>
      </c>
    </row>
    <row r="437" spans="1:11" x14ac:dyDescent="0.35">
      <c r="A437" s="139" t="s">
        <v>150</v>
      </c>
      <c r="B437" s="139">
        <v>8898438</v>
      </c>
      <c r="C437" s="139" t="s">
        <v>1194</v>
      </c>
      <c r="D437" s="140">
        <v>44715</v>
      </c>
      <c r="E437" s="140">
        <v>45740</v>
      </c>
      <c r="F437" s="140">
        <v>24907</v>
      </c>
      <c r="G437" s="139" t="s">
        <v>185</v>
      </c>
      <c r="H437" s="93">
        <f t="shared" si="6"/>
        <v>3</v>
      </c>
      <c r="I437" s="139"/>
      <c r="J437" s="139" t="s">
        <v>149</v>
      </c>
      <c r="K437" s="81" t="s">
        <v>148</v>
      </c>
    </row>
    <row r="438" spans="1:11" x14ac:dyDescent="0.35">
      <c r="A438" s="139" t="s">
        <v>150</v>
      </c>
      <c r="B438" s="139">
        <v>11167046</v>
      </c>
      <c r="C438" s="139" t="s">
        <v>1195</v>
      </c>
      <c r="D438" s="140">
        <v>44715</v>
      </c>
      <c r="E438" s="140">
        <v>45740</v>
      </c>
      <c r="F438" s="140">
        <v>26564</v>
      </c>
      <c r="G438" s="139" t="s">
        <v>183</v>
      </c>
      <c r="H438" s="93">
        <f t="shared" si="6"/>
        <v>3</v>
      </c>
      <c r="I438" s="139"/>
      <c r="J438" s="139" t="s">
        <v>149</v>
      </c>
      <c r="K438" s="81" t="s">
        <v>148</v>
      </c>
    </row>
    <row r="439" spans="1:11" x14ac:dyDescent="0.35">
      <c r="A439" s="139" t="s">
        <v>150</v>
      </c>
      <c r="B439" s="139">
        <v>11170986</v>
      </c>
      <c r="C439" s="139" t="s">
        <v>1196</v>
      </c>
      <c r="D439" s="140">
        <v>44715</v>
      </c>
      <c r="E439" s="140">
        <v>45740</v>
      </c>
      <c r="F439" s="140">
        <v>26839</v>
      </c>
      <c r="G439" s="139" t="s">
        <v>185</v>
      </c>
      <c r="H439" s="93">
        <f t="shared" si="6"/>
        <v>3</v>
      </c>
      <c r="I439" s="139"/>
      <c r="J439" s="139" t="s">
        <v>149</v>
      </c>
      <c r="K439" s="81" t="s">
        <v>148</v>
      </c>
    </row>
    <row r="440" spans="1:11" x14ac:dyDescent="0.35">
      <c r="A440" s="139" t="s">
        <v>150</v>
      </c>
      <c r="B440" s="139">
        <v>15314872</v>
      </c>
      <c r="C440" s="139" t="s">
        <v>1197</v>
      </c>
      <c r="D440" s="140">
        <v>44715</v>
      </c>
      <c r="E440" s="140">
        <v>45740</v>
      </c>
      <c r="F440" s="140">
        <v>30132</v>
      </c>
      <c r="G440" s="139" t="s">
        <v>183</v>
      </c>
      <c r="H440" s="93">
        <f t="shared" si="6"/>
        <v>3</v>
      </c>
      <c r="I440" s="139"/>
      <c r="J440" s="139" t="s">
        <v>149</v>
      </c>
      <c r="K440" s="81" t="s">
        <v>148</v>
      </c>
    </row>
    <row r="441" spans="1:11" x14ac:dyDescent="0.35">
      <c r="A441" s="139" t="s">
        <v>150</v>
      </c>
      <c r="B441" s="139">
        <v>23732839</v>
      </c>
      <c r="C441" s="139" t="s">
        <v>1198</v>
      </c>
      <c r="D441" s="140">
        <v>44715</v>
      </c>
      <c r="E441" s="140">
        <v>45740</v>
      </c>
      <c r="F441" s="140">
        <v>33628</v>
      </c>
      <c r="G441" s="139" t="s">
        <v>185</v>
      </c>
      <c r="H441" s="93">
        <f t="shared" si="6"/>
        <v>3</v>
      </c>
      <c r="I441" s="139"/>
      <c r="J441" s="139" t="s">
        <v>149</v>
      </c>
      <c r="K441" s="81" t="s">
        <v>148</v>
      </c>
    </row>
    <row r="442" spans="1:11" x14ac:dyDescent="0.35">
      <c r="A442" s="139" t="s">
        <v>150</v>
      </c>
      <c r="B442" s="139">
        <v>8643351</v>
      </c>
      <c r="C442" s="139" t="s">
        <v>1199</v>
      </c>
      <c r="D442" s="140">
        <v>44718</v>
      </c>
      <c r="E442" s="140">
        <v>45740</v>
      </c>
      <c r="F442" s="140">
        <v>24817</v>
      </c>
      <c r="G442" s="139" t="s">
        <v>185</v>
      </c>
      <c r="H442" s="93">
        <f t="shared" si="6"/>
        <v>3</v>
      </c>
      <c r="I442" s="139"/>
      <c r="J442" s="139" t="s">
        <v>149</v>
      </c>
      <c r="K442" s="81" t="s">
        <v>148</v>
      </c>
    </row>
    <row r="443" spans="1:11" x14ac:dyDescent="0.35">
      <c r="A443" s="139" t="s">
        <v>150</v>
      </c>
      <c r="B443" s="139">
        <v>9979346</v>
      </c>
      <c r="C443" s="139" t="s">
        <v>1200</v>
      </c>
      <c r="D443" s="140">
        <v>44718</v>
      </c>
      <c r="E443" s="140">
        <v>45740</v>
      </c>
      <c r="F443" s="140">
        <v>24846</v>
      </c>
      <c r="G443" s="139" t="s">
        <v>185</v>
      </c>
      <c r="H443" s="93">
        <f t="shared" si="6"/>
        <v>3</v>
      </c>
      <c r="I443" s="139"/>
      <c r="J443" s="139" t="s">
        <v>149</v>
      </c>
      <c r="K443" s="81" t="s">
        <v>148</v>
      </c>
    </row>
    <row r="444" spans="1:11" x14ac:dyDescent="0.35">
      <c r="A444" s="139" t="s">
        <v>150</v>
      </c>
      <c r="B444" s="139">
        <v>10469484</v>
      </c>
      <c r="C444" s="139" t="s">
        <v>1201</v>
      </c>
      <c r="D444" s="140">
        <v>44718</v>
      </c>
      <c r="E444" s="140">
        <v>45740</v>
      </c>
      <c r="F444" s="140">
        <v>25975</v>
      </c>
      <c r="G444" s="139" t="s">
        <v>183</v>
      </c>
      <c r="H444" s="93">
        <f t="shared" si="6"/>
        <v>3</v>
      </c>
      <c r="I444" s="139"/>
      <c r="J444" s="139" t="s">
        <v>149</v>
      </c>
      <c r="K444" s="81" t="s">
        <v>148</v>
      </c>
    </row>
    <row r="445" spans="1:11" x14ac:dyDescent="0.35">
      <c r="A445" s="139" t="s">
        <v>150</v>
      </c>
      <c r="B445" s="139">
        <v>14815817</v>
      </c>
      <c r="C445" s="139" t="s">
        <v>1202</v>
      </c>
      <c r="D445" s="140">
        <v>44718</v>
      </c>
      <c r="E445" s="140">
        <v>45740</v>
      </c>
      <c r="F445" s="140">
        <v>29323</v>
      </c>
      <c r="G445" s="139" t="s">
        <v>185</v>
      </c>
      <c r="H445" s="93">
        <f t="shared" si="6"/>
        <v>3</v>
      </c>
      <c r="I445" s="139"/>
      <c r="J445" s="139" t="s">
        <v>149</v>
      </c>
      <c r="K445" s="81" t="s">
        <v>148</v>
      </c>
    </row>
    <row r="446" spans="1:11" x14ac:dyDescent="0.35">
      <c r="A446" s="139" t="s">
        <v>150</v>
      </c>
      <c r="B446" s="139">
        <v>16816568</v>
      </c>
      <c r="C446" s="139" t="s">
        <v>1203</v>
      </c>
      <c r="D446" s="140">
        <v>44718</v>
      </c>
      <c r="E446" s="140">
        <v>45740</v>
      </c>
      <c r="F446" s="140" t="s">
        <v>1204</v>
      </c>
      <c r="G446" s="139" t="s">
        <v>183</v>
      </c>
      <c r="H446" s="93">
        <f t="shared" si="6"/>
        <v>3</v>
      </c>
      <c r="I446" s="139"/>
      <c r="J446" s="139" t="s">
        <v>149</v>
      </c>
      <c r="K446" s="81" t="s">
        <v>148</v>
      </c>
    </row>
    <row r="447" spans="1:11" x14ac:dyDescent="0.35">
      <c r="A447" s="139" t="s">
        <v>150</v>
      </c>
      <c r="B447" s="139">
        <v>17422810</v>
      </c>
      <c r="C447" s="139" t="s">
        <v>1205</v>
      </c>
      <c r="D447" s="140">
        <v>44718</v>
      </c>
      <c r="E447" s="140">
        <v>45740</v>
      </c>
      <c r="F447" s="140" t="s">
        <v>1206</v>
      </c>
      <c r="G447" s="139" t="s">
        <v>183</v>
      </c>
      <c r="H447" s="93">
        <f t="shared" si="6"/>
        <v>3</v>
      </c>
      <c r="I447" s="139"/>
      <c r="J447" s="139" t="s">
        <v>149</v>
      </c>
      <c r="K447" s="81" t="s">
        <v>148</v>
      </c>
    </row>
    <row r="448" spans="1:11" x14ac:dyDescent="0.35">
      <c r="A448" s="139" t="s">
        <v>150</v>
      </c>
      <c r="B448" s="139">
        <v>6732446</v>
      </c>
      <c r="C448" s="139" t="s">
        <v>1207</v>
      </c>
      <c r="D448" s="140">
        <v>44725</v>
      </c>
      <c r="E448" s="140">
        <v>45740</v>
      </c>
      <c r="F448" s="140">
        <v>25584</v>
      </c>
      <c r="G448" s="139" t="s">
        <v>185</v>
      </c>
      <c r="H448" s="93">
        <f t="shared" si="6"/>
        <v>3</v>
      </c>
      <c r="I448" s="139"/>
      <c r="J448" s="139" t="s">
        <v>149</v>
      </c>
      <c r="K448" s="81" t="s">
        <v>148</v>
      </c>
    </row>
    <row r="449" spans="1:11" x14ac:dyDescent="0.35">
      <c r="A449" s="139" t="s">
        <v>150</v>
      </c>
      <c r="B449" s="139">
        <v>9839070</v>
      </c>
      <c r="C449" s="139" t="s">
        <v>1208</v>
      </c>
      <c r="D449" s="140">
        <v>44725</v>
      </c>
      <c r="E449" s="140">
        <v>45740</v>
      </c>
      <c r="F449" s="140">
        <v>24378</v>
      </c>
      <c r="G449" s="139" t="s">
        <v>185</v>
      </c>
      <c r="H449" s="93">
        <f t="shared" si="6"/>
        <v>3</v>
      </c>
      <c r="I449" s="139"/>
      <c r="J449" s="139" t="s">
        <v>149</v>
      </c>
      <c r="K449" s="81" t="s">
        <v>148</v>
      </c>
    </row>
    <row r="450" spans="1:11" x14ac:dyDescent="0.35">
      <c r="A450" s="139" t="s">
        <v>150</v>
      </c>
      <c r="B450" s="139">
        <v>9860287</v>
      </c>
      <c r="C450" s="139" t="s">
        <v>1209</v>
      </c>
      <c r="D450" s="140">
        <v>44725</v>
      </c>
      <c r="E450" s="140">
        <v>45740</v>
      </c>
      <c r="F450" s="140">
        <v>24316</v>
      </c>
      <c r="G450" s="139" t="s">
        <v>185</v>
      </c>
      <c r="H450" s="93">
        <f t="shared" si="6"/>
        <v>3</v>
      </c>
      <c r="I450" s="139"/>
      <c r="J450" s="139" t="s">
        <v>149</v>
      </c>
      <c r="K450" s="81" t="s">
        <v>148</v>
      </c>
    </row>
    <row r="451" spans="1:11" x14ac:dyDescent="0.35">
      <c r="A451" s="139" t="s">
        <v>150</v>
      </c>
      <c r="B451" s="139">
        <v>10106555</v>
      </c>
      <c r="C451" s="139" t="s">
        <v>1210</v>
      </c>
      <c r="D451" s="140">
        <v>44725</v>
      </c>
      <c r="E451" s="140">
        <v>45740</v>
      </c>
      <c r="F451" s="140">
        <v>24967</v>
      </c>
      <c r="G451" s="139" t="s">
        <v>185</v>
      </c>
      <c r="H451" s="93">
        <f t="shared" si="6"/>
        <v>3</v>
      </c>
      <c r="I451" s="139"/>
      <c r="J451" s="139" t="s">
        <v>149</v>
      </c>
      <c r="K451" s="81" t="s">
        <v>148</v>
      </c>
    </row>
    <row r="452" spans="1:11" x14ac:dyDescent="0.35">
      <c r="A452" s="139" t="s">
        <v>150</v>
      </c>
      <c r="B452" s="139">
        <v>13691735</v>
      </c>
      <c r="C452" s="139" t="s">
        <v>1211</v>
      </c>
      <c r="D452" s="140">
        <v>44725</v>
      </c>
      <c r="E452" s="140">
        <v>45740</v>
      </c>
      <c r="F452" s="140">
        <v>28764</v>
      </c>
      <c r="G452" s="139" t="s">
        <v>185</v>
      </c>
      <c r="H452" s="93">
        <f t="shared" si="6"/>
        <v>3</v>
      </c>
      <c r="I452" s="139"/>
      <c r="J452" s="139" t="s">
        <v>149</v>
      </c>
      <c r="K452" s="81" t="s">
        <v>148</v>
      </c>
    </row>
    <row r="453" spans="1:11" x14ac:dyDescent="0.35">
      <c r="A453" s="139" t="s">
        <v>150</v>
      </c>
      <c r="B453" s="139">
        <v>13804948</v>
      </c>
      <c r="C453" s="139" t="s">
        <v>1212</v>
      </c>
      <c r="D453" s="140">
        <v>44725</v>
      </c>
      <c r="E453" s="140">
        <v>45740</v>
      </c>
      <c r="F453" s="140">
        <v>28911</v>
      </c>
      <c r="G453" s="139" t="s">
        <v>185</v>
      </c>
      <c r="H453" s="93">
        <f t="shared" si="6"/>
        <v>3</v>
      </c>
      <c r="I453" s="139"/>
      <c r="J453" s="139" t="s">
        <v>149</v>
      </c>
      <c r="K453" s="81" t="s">
        <v>148</v>
      </c>
    </row>
    <row r="454" spans="1:11" x14ac:dyDescent="0.35">
      <c r="A454" s="139" t="s">
        <v>150</v>
      </c>
      <c r="B454" s="139">
        <v>14420596</v>
      </c>
      <c r="C454" s="139" t="s">
        <v>1213</v>
      </c>
      <c r="D454" s="140">
        <v>44725</v>
      </c>
      <c r="E454" s="140">
        <v>45740</v>
      </c>
      <c r="F454" s="140">
        <v>29451</v>
      </c>
      <c r="G454" s="139" t="s">
        <v>185</v>
      </c>
      <c r="H454" s="93">
        <f t="shared" si="6"/>
        <v>3</v>
      </c>
      <c r="I454" s="139"/>
      <c r="J454" s="139" t="s">
        <v>149</v>
      </c>
      <c r="K454" s="81" t="s">
        <v>148</v>
      </c>
    </row>
    <row r="455" spans="1:11" x14ac:dyDescent="0.35">
      <c r="A455" s="139" t="s">
        <v>150</v>
      </c>
      <c r="B455" s="139">
        <v>14488995</v>
      </c>
      <c r="C455" s="139" t="s">
        <v>1214</v>
      </c>
      <c r="D455" s="140">
        <v>44725</v>
      </c>
      <c r="E455" s="140">
        <v>45740</v>
      </c>
      <c r="F455" s="140">
        <v>28846</v>
      </c>
      <c r="G455" s="139" t="s">
        <v>183</v>
      </c>
      <c r="H455" s="93">
        <f t="shared" si="6"/>
        <v>3</v>
      </c>
      <c r="I455" s="139"/>
      <c r="J455" s="139" t="s">
        <v>149</v>
      </c>
      <c r="K455" s="81" t="s">
        <v>148</v>
      </c>
    </row>
    <row r="456" spans="1:11" x14ac:dyDescent="0.35">
      <c r="A456" s="139" t="s">
        <v>150</v>
      </c>
      <c r="B456" s="139">
        <v>14528488</v>
      </c>
      <c r="C456" s="139" t="s">
        <v>1215</v>
      </c>
      <c r="D456" s="140">
        <v>44725</v>
      </c>
      <c r="E456" s="140">
        <v>45740</v>
      </c>
      <c r="F456" s="140">
        <v>29454</v>
      </c>
      <c r="G456" s="139" t="s">
        <v>185</v>
      </c>
      <c r="H456" s="93">
        <f t="shared" si="6"/>
        <v>3</v>
      </c>
      <c r="I456" s="139"/>
      <c r="J456" s="139" t="s">
        <v>149</v>
      </c>
      <c r="K456" s="81" t="s">
        <v>148</v>
      </c>
    </row>
    <row r="457" spans="1:11" x14ac:dyDescent="0.35">
      <c r="A457" s="139" t="s">
        <v>150</v>
      </c>
      <c r="B457" s="139">
        <v>14553125</v>
      </c>
      <c r="C457" s="139" t="s">
        <v>1216</v>
      </c>
      <c r="D457" s="140">
        <v>44725</v>
      </c>
      <c r="E457" s="140">
        <v>45740</v>
      </c>
      <c r="F457" s="140">
        <v>29253</v>
      </c>
      <c r="G457" s="139" t="s">
        <v>185</v>
      </c>
      <c r="H457" s="93">
        <f t="shared" ref="H457:H499" si="7">DATEDIF(D457,"30/06/2025","Y")</f>
        <v>3</v>
      </c>
      <c r="I457" s="139"/>
      <c r="J457" s="139" t="s">
        <v>149</v>
      </c>
      <c r="K457" s="81" t="s">
        <v>148</v>
      </c>
    </row>
    <row r="458" spans="1:11" x14ac:dyDescent="0.35">
      <c r="A458" s="139" t="s">
        <v>150</v>
      </c>
      <c r="B458" s="139">
        <v>14875646</v>
      </c>
      <c r="C458" s="139" t="s">
        <v>1217</v>
      </c>
      <c r="D458" s="140">
        <v>44725</v>
      </c>
      <c r="E458" s="140">
        <v>45740</v>
      </c>
      <c r="F458" s="140">
        <v>28936</v>
      </c>
      <c r="G458" s="139" t="s">
        <v>185</v>
      </c>
      <c r="H458" s="93">
        <f t="shared" si="7"/>
        <v>3</v>
      </c>
      <c r="I458" s="139"/>
      <c r="J458" s="139" t="s">
        <v>149</v>
      </c>
      <c r="K458" s="81" t="s">
        <v>148</v>
      </c>
    </row>
    <row r="459" spans="1:11" x14ac:dyDescent="0.35">
      <c r="A459" s="139" t="s">
        <v>150</v>
      </c>
      <c r="B459" s="139">
        <v>15243946</v>
      </c>
      <c r="C459" s="139" t="s">
        <v>1218</v>
      </c>
      <c r="D459" s="140">
        <v>44725</v>
      </c>
      <c r="E459" s="140">
        <v>45740</v>
      </c>
      <c r="F459" s="140">
        <v>30237</v>
      </c>
      <c r="G459" s="139" t="s">
        <v>183</v>
      </c>
      <c r="H459" s="93">
        <f t="shared" si="7"/>
        <v>3</v>
      </c>
      <c r="I459" s="139"/>
      <c r="J459" s="139" t="s">
        <v>149</v>
      </c>
      <c r="K459" s="81" t="s">
        <v>148</v>
      </c>
    </row>
    <row r="460" spans="1:11" x14ac:dyDescent="0.35">
      <c r="A460" s="139" t="s">
        <v>150</v>
      </c>
      <c r="B460" s="139">
        <v>15373122</v>
      </c>
      <c r="C460" s="139" t="s">
        <v>1219</v>
      </c>
      <c r="D460" s="140">
        <v>44725</v>
      </c>
      <c r="E460" s="140">
        <v>45740</v>
      </c>
      <c r="F460" s="140">
        <v>29951</v>
      </c>
      <c r="G460" s="139" t="s">
        <v>183</v>
      </c>
      <c r="H460" s="93">
        <f t="shared" si="7"/>
        <v>3</v>
      </c>
      <c r="I460" s="139"/>
      <c r="J460" s="139" t="s">
        <v>149</v>
      </c>
      <c r="K460" s="81" t="s">
        <v>148</v>
      </c>
    </row>
    <row r="461" spans="1:11" x14ac:dyDescent="0.35">
      <c r="A461" s="139" t="s">
        <v>150</v>
      </c>
      <c r="B461" s="139">
        <v>15686705</v>
      </c>
      <c r="C461" s="139" t="s">
        <v>1220</v>
      </c>
      <c r="D461" s="140">
        <v>44725</v>
      </c>
      <c r="E461" s="140">
        <v>45740</v>
      </c>
      <c r="F461" s="140">
        <v>30869</v>
      </c>
      <c r="G461" s="139" t="s">
        <v>185</v>
      </c>
      <c r="H461" s="93">
        <f t="shared" si="7"/>
        <v>3</v>
      </c>
      <c r="I461" s="139"/>
      <c r="J461" s="139" t="s">
        <v>149</v>
      </c>
      <c r="K461" s="81" t="s">
        <v>148</v>
      </c>
    </row>
    <row r="462" spans="1:11" x14ac:dyDescent="0.35">
      <c r="A462" s="139" t="s">
        <v>150</v>
      </c>
      <c r="B462" s="139">
        <v>16700912</v>
      </c>
      <c r="C462" s="139" t="s">
        <v>1221</v>
      </c>
      <c r="D462" s="140">
        <v>44725</v>
      </c>
      <c r="E462" s="140">
        <v>45740</v>
      </c>
      <c r="F462" s="140">
        <v>30356</v>
      </c>
      <c r="G462" s="139" t="s">
        <v>185</v>
      </c>
      <c r="H462" s="93">
        <f t="shared" si="7"/>
        <v>3</v>
      </c>
      <c r="I462" s="139"/>
      <c r="J462" s="139" t="s">
        <v>149</v>
      </c>
      <c r="K462" s="81" t="s">
        <v>148</v>
      </c>
    </row>
    <row r="463" spans="1:11" x14ac:dyDescent="0.35">
      <c r="A463" s="139" t="s">
        <v>150</v>
      </c>
      <c r="B463" s="139">
        <v>16843410</v>
      </c>
      <c r="C463" s="139" t="s">
        <v>1222</v>
      </c>
      <c r="D463" s="140">
        <v>44725</v>
      </c>
      <c r="E463" s="140">
        <v>45740</v>
      </c>
      <c r="F463" s="140">
        <v>29728</v>
      </c>
      <c r="G463" s="139" t="s">
        <v>185</v>
      </c>
      <c r="H463" s="93">
        <f t="shared" si="7"/>
        <v>3</v>
      </c>
      <c r="I463" s="139"/>
      <c r="J463" s="139" t="s">
        <v>149</v>
      </c>
      <c r="K463" s="81" t="s">
        <v>148</v>
      </c>
    </row>
    <row r="464" spans="1:11" x14ac:dyDescent="0.35">
      <c r="A464" s="139" t="s">
        <v>150</v>
      </c>
      <c r="B464" s="139">
        <v>16961415</v>
      </c>
      <c r="C464" s="139" t="s">
        <v>1223</v>
      </c>
      <c r="D464" s="140">
        <v>44725</v>
      </c>
      <c r="E464" s="140">
        <v>45740</v>
      </c>
      <c r="F464" s="140">
        <v>30896</v>
      </c>
      <c r="G464" s="139" t="s">
        <v>185</v>
      </c>
      <c r="H464" s="93">
        <f t="shared" si="7"/>
        <v>3</v>
      </c>
      <c r="I464" s="139"/>
      <c r="J464" s="139" t="s">
        <v>149</v>
      </c>
      <c r="K464" s="81" t="s">
        <v>148</v>
      </c>
    </row>
    <row r="465" spans="1:11" x14ac:dyDescent="0.35">
      <c r="A465" s="139" t="s">
        <v>150</v>
      </c>
      <c r="B465" s="139">
        <v>17500848</v>
      </c>
      <c r="C465" s="139" t="s">
        <v>1224</v>
      </c>
      <c r="D465" s="140">
        <v>44725</v>
      </c>
      <c r="E465" s="140">
        <v>45740</v>
      </c>
      <c r="F465" s="140">
        <v>30828</v>
      </c>
      <c r="G465" s="139" t="s">
        <v>185</v>
      </c>
      <c r="H465" s="93">
        <f t="shared" si="7"/>
        <v>3</v>
      </c>
      <c r="I465" s="139"/>
      <c r="J465" s="139" t="s">
        <v>149</v>
      </c>
      <c r="K465" s="81" t="s">
        <v>148</v>
      </c>
    </row>
    <row r="466" spans="1:11" x14ac:dyDescent="0.35">
      <c r="A466" s="139" t="s">
        <v>150</v>
      </c>
      <c r="B466" s="139">
        <v>18599051</v>
      </c>
      <c r="C466" s="139" t="s">
        <v>1225</v>
      </c>
      <c r="D466" s="140">
        <v>44725</v>
      </c>
      <c r="E466" s="140">
        <v>45740</v>
      </c>
      <c r="F466" s="140">
        <v>32496</v>
      </c>
      <c r="G466" s="139" t="s">
        <v>183</v>
      </c>
      <c r="H466" s="93">
        <f t="shared" si="7"/>
        <v>3</v>
      </c>
      <c r="I466" s="139"/>
      <c r="J466" s="139" t="s">
        <v>149</v>
      </c>
      <c r="K466" s="81" t="s">
        <v>148</v>
      </c>
    </row>
    <row r="467" spans="1:11" x14ac:dyDescent="0.35">
      <c r="A467" s="139" t="s">
        <v>150</v>
      </c>
      <c r="B467" s="139">
        <v>19774140</v>
      </c>
      <c r="C467" s="139" t="s">
        <v>1226</v>
      </c>
      <c r="D467" s="140">
        <v>44725</v>
      </c>
      <c r="E467" s="140">
        <v>45740</v>
      </c>
      <c r="F467" s="140">
        <v>32919</v>
      </c>
      <c r="G467" s="139" t="s">
        <v>185</v>
      </c>
      <c r="H467" s="93">
        <f t="shared" si="7"/>
        <v>3</v>
      </c>
      <c r="I467" s="139"/>
      <c r="J467" s="139" t="s">
        <v>149</v>
      </c>
      <c r="K467" s="81" t="s">
        <v>148</v>
      </c>
    </row>
    <row r="468" spans="1:11" x14ac:dyDescent="0.35">
      <c r="A468" s="139" t="s">
        <v>150</v>
      </c>
      <c r="B468" s="139">
        <v>22721247</v>
      </c>
      <c r="C468" s="139" t="s">
        <v>1227</v>
      </c>
      <c r="D468" s="140">
        <v>44725</v>
      </c>
      <c r="E468" s="140">
        <v>45740</v>
      </c>
      <c r="F468" s="140">
        <v>34619</v>
      </c>
      <c r="G468" s="139" t="s">
        <v>185</v>
      </c>
      <c r="H468" s="93">
        <f t="shared" si="7"/>
        <v>3</v>
      </c>
      <c r="I468" s="139"/>
      <c r="J468" s="139" t="s">
        <v>149</v>
      </c>
      <c r="K468" s="81" t="s">
        <v>148</v>
      </c>
    </row>
    <row r="469" spans="1:11" x14ac:dyDescent="0.35">
      <c r="A469" s="139" t="s">
        <v>150</v>
      </c>
      <c r="B469" s="139">
        <v>26813502</v>
      </c>
      <c r="C469" s="139" t="s">
        <v>1228</v>
      </c>
      <c r="D469" s="140">
        <v>44725</v>
      </c>
      <c r="E469" s="140">
        <v>45740</v>
      </c>
      <c r="F469" s="140">
        <v>35733</v>
      </c>
      <c r="G469" s="139" t="s">
        <v>185</v>
      </c>
      <c r="H469" s="93">
        <f t="shared" si="7"/>
        <v>3</v>
      </c>
      <c r="I469" s="139"/>
      <c r="J469" s="139" t="s">
        <v>149</v>
      </c>
      <c r="K469" s="81" t="s">
        <v>148</v>
      </c>
    </row>
    <row r="470" spans="1:11" x14ac:dyDescent="0.35">
      <c r="A470" s="139" t="s">
        <v>150</v>
      </c>
      <c r="B470" s="139">
        <v>14996609</v>
      </c>
      <c r="C470" s="139" t="s">
        <v>1229</v>
      </c>
      <c r="D470" s="140">
        <v>44730</v>
      </c>
      <c r="E470" s="140">
        <v>45740</v>
      </c>
      <c r="F470" s="140">
        <v>28314</v>
      </c>
      <c r="G470" s="139" t="s">
        <v>185</v>
      </c>
      <c r="H470" s="93">
        <f t="shared" si="7"/>
        <v>3</v>
      </c>
      <c r="I470" s="139"/>
      <c r="J470" s="139" t="s">
        <v>149</v>
      </c>
      <c r="K470" s="81" t="s">
        <v>148</v>
      </c>
    </row>
    <row r="471" spans="1:11" x14ac:dyDescent="0.35">
      <c r="A471" s="139" t="s">
        <v>150</v>
      </c>
      <c r="B471" s="139">
        <v>19405772</v>
      </c>
      <c r="C471" s="139" t="s">
        <v>1230</v>
      </c>
      <c r="D471" s="140">
        <v>44730</v>
      </c>
      <c r="E471" s="140">
        <v>45740</v>
      </c>
      <c r="F471" s="140">
        <v>31901</v>
      </c>
      <c r="G471" s="139" t="s">
        <v>183</v>
      </c>
      <c r="H471" s="93">
        <f t="shared" si="7"/>
        <v>3</v>
      </c>
      <c r="I471" s="139"/>
      <c r="J471" s="139" t="s">
        <v>149</v>
      </c>
      <c r="K471" s="81" t="s">
        <v>148</v>
      </c>
    </row>
    <row r="472" spans="1:11" x14ac:dyDescent="0.35">
      <c r="A472" s="139" t="s">
        <v>150</v>
      </c>
      <c r="B472" s="139">
        <v>1586560</v>
      </c>
      <c r="C472" s="139" t="s">
        <v>1231</v>
      </c>
      <c r="D472" s="140">
        <v>44737</v>
      </c>
      <c r="E472" s="140">
        <v>45740</v>
      </c>
      <c r="F472" s="140">
        <v>19507</v>
      </c>
      <c r="G472" s="139" t="s">
        <v>183</v>
      </c>
      <c r="H472" s="93">
        <f t="shared" si="7"/>
        <v>3</v>
      </c>
      <c r="I472" s="139"/>
      <c r="J472" s="139" t="s">
        <v>149</v>
      </c>
      <c r="K472" s="81" t="s">
        <v>148</v>
      </c>
    </row>
    <row r="473" spans="1:11" x14ac:dyDescent="0.35">
      <c r="A473" s="139" t="s">
        <v>150</v>
      </c>
      <c r="B473" s="139">
        <v>5450763</v>
      </c>
      <c r="C473" s="139" t="s">
        <v>1232</v>
      </c>
      <c r="D473" s="140">
        <v>44737</v>
      </c>
      <c r="E473" s="140">
        <v>45740</v>
      </c>
      <c r="F473" s="140">
        <v>22024</v>
      </c>
      <c r="G473" s="139" t="s">
        <v>185</v>
      </c>
      <c r="H473" s="93">
        <f t="shared" si="7"/>
        <v>3</v>
      </c>
      <c r="I473" s="139"/>
      <c r="J473" s="139" t="s">
        <v>149</v>
      </c>
      <c r="K473" s="81" t="s">
        <v>148</v>
      </c>
    </row>
    <row r="474" spans="1:11" x14ac:dyDescent="0.35">
      <c r="A474" s="139" t="s">
        <v>150</v>
      </c>
      <c r="B474" s="139">
        <v>10278998</v>
      </c>
      <c r="C474" s="139" t="s">
        <v>1233</v>
      </c>
      <c r="D474" s="140">
        <v>44737</v>
      </c>
      <c r="E474" s="140">
        <v>45740</v>
      </c>
      <c r="F474" s="140">
        <v>30046</v>
      </c>
      <c r="G474" s="139" t="s">
        <v>185</v>
      </c>
      <c r="H474" s="93">
        <f t="shared" si="7"/>
        <v>3</v>
      </c>
      <c r="I474" s="139"/>
      <c r="J474" s="139" t="s">
        <v>149</v>
      </c>
      <c r="K474" s="81" t="s">
        <v>148</v>
      </c>
    </row>
    <row r="475" spans="1:11" x14ac:dyDescent="0.35">
      <c r="A475" s="139" t="s">
        <v>150</v>
      </c>
      <c r="B475" s="139">
        <v>10816974</v>
      </c>
      <c r="C475" s="139" t="s">
        <v>1234</v>
      </c>
      <c r="D475" s="140">
        <v>44737</v>
      </c>
      <c r="E475" s="140">
        <v>45740</v>
      </c>
      <c r="F475" s="140">
        <v>26320</v>
      </c>
      <c r="G475" s="139" t="s">
        <v>185</v>
      </c>
      <c r="H475" s="93">
        <f t="shared" si="7"/>
        <v>3</v>
      </c>
      <c r="I475" s="139"/>
      <c r="J475" s="139" t="s">
        <v>149</v>
      </c>
      <c r="K475" s="81" t="s">
        <v>148</v>
      </c>
    </row>
    <row r="476" spans="1:11" x14ac:dyDescent="0.35">
      <c r="A476" s="139" t="s">
        <v>150</v>
      </c>
      <c r="B476" s="139">
        <v>13231840</v>
      </c>
      <c r="C476" s="139" t="s">
        <v>1235</v>
      </c>
      <c r="D476" s="140">
        <v>44737</v>
      </c>
      <c r="E476" s="140">
        <v>45740</v>
      </c>
      <c r="F476" s="140">
        <v>28065</v>
      </c>
      <c r="G476" s="139" t="s">
        <v>185</v>
      </c>
      <c r="H476" s="93">
        <f t="shared" si="7"/>
        <v>3</v>
      </c>
      <c r="I476" s="139"/>
      <c r="J476" s="139" t="s">
        <v>149</v>
      </c>
      <c r="K476" s="81" t="s">
        <v>148</v>
      </c>
    </row>
    <row r="477" spans="1:11" x14ac:dyDescent="0.35">
      <c r="A477" s="139" t="s">
        <v>150</v>
      </c>
      <c r="B477" s="139">
        <v>14059100</v>
      </c>
      <c r="C477" s="139" t="s">
        <v>1236</v>
      </c>
      <c r="D477" s="140">
        <v>44737</v>
      </c>
      <c r="E477" s="140">
        <v>45740</v>
      </c>
      <c r="F477" s="140">
        <v>28675</v>
      </c>
      <c r="G477" s="139" t="s">
        <v>185</v>
      </c>
      <c r="H477" s="93">
        <f t="shared" si="7"/>
        <v>3</v>
      </c>
      <c r="I477" s="139"/>
      <c r="J477" s="139" t="s">
        <v>149</v>
      </c>
      <c r="K477" s="81" t="s">
        <v>148</v>
      </c>
    </row>
    <row r="478" spans="1:11" x14ac:dyDescent="0.35">
      <c r="A478" s="139" t="s">
        <v>150</v>
      </c>
      <c r="B478" s="139">
        <v>14851833</v>
      </c>
      <c r="C478" s="139" t="s">
        <v>1237</v>
      </c>
      <c r="D478" s="140">
        <v>44737</v>
      </c>
      <c r="E478" s="140">
        <v>45740</v>
      </c>
      <c r="F478" s="140">
        <v>30046</v>
      </c>
      <c r="G478" s="139" t="s">
        <v>185</v>
      </c>
      <c r="H478" s="93">
        <f t="shared" si="7"/>
        <v>3</v>
      </c>
      <c r="I478" s="139"/>
      <c r="J478" s="139" t="s">
        <v>149</v>
      </c>
      <c r="K478" s="81" t="s">
        <v>148</v>
      </c>
    </row>
    <row r="479" spans="1:11" x14ac:dyDescent="0.35">
      <c r="A479" s="139" t="s">
        <v>150</v>
      </c>
      <c r="B479" s="139">
        <v>15475222</v>
      </c>
      <c r="C479" s="139" t="s">
        <v>1238</v>
      </c>
      <c r="D479" s="140">
        <v>44737</v>
      </c>
      <c r="E479" s="140">
        <v>45740</v>
      </c>
      <c r="F479" s="140">
        <v>29592</v>
      </c>
      <c r="G479" s="139" t="s">
        <v>185</v>
      </c>
      <c r="H479" s="93">
        <f t="shared" si="7"/>
        <v>3</v>
      </c>
      <c r="I479" s="139"/>
      <c r="J479" s="139" t="s">
        <v>149</v>
      </c>
      <c r="K479" s="81" t="s">
        <v>148</v>
      </c>
    </row>
    <row r="480" spans="1:11" x14ac:dyDescent="0.35">
      <c r="A480" s="139" t="s">
        <v>150</v>
      </c>
      <c r="B480" s="139">
        <v>16139446</v>
      </c>
      <c r="C480" s="139" t="s">
        <v>1239</v>
      </c>
      <c r="D480" s="140">
        <v>44737</v>
      </c>
      <c r="E480" s="140">
        <v>45740</v>
      </c>
      <c r="F480" s="140">
        <v>30507</v>
      </c>
      <c r="G480" s="139" t="s">
        <v>183</v>
      </c>
      <c r="H480" s="93">
        <f t="shared" si="7"/>
        <v>3</v>
      </c>
      <c r="I480" s="139"/>
      <c r="J480" s="139" t="s">
        <v>149</v>
      </c>
      <c r="K480" s="81" t="s">
        <v>148</v>
      </c>
    </row>
    <row r="481" spans="1:11" x14ac:dyDescent="0.35">
      <c r="A481" s="139" t="s">
        <v>150</v>
      </c>
      <c r="B481" s="139">
        <v>16270408</v>
      </c>
      <c r="C481" s="139" t="s">
        <v>1240</v>
      </c>
      <c r="D481" s="140">
        <v>44737</v>
      </c>
      <c r="E481" s="140">
        <v>45740</v>
      </c>
      <c r="F481" s="140">
        <v>29451</v>
      </c>
      <c r="G481" s="139" t="s">
        <v>185</v>
      </c>
      <c r="H481" s="93">
        <f t="shared" si="7"/>
        <v>3</v>
      </c>
      <c r="I481" s="139"/>
      <c r="J481" s="139" t="s">
        <v>149</v>
      </c>
      <c r="K481" s="81" t="s">
        <v>148</v>
      </c>
    </row>
    <row r="482" spans="1:11" x14ac:dyDescent="0.35">
      <c r="A482" s="139" t="s">
        <v>150</v>
      </c>
      <c r="B482" s="139">
        <v>17685473</v>
      </c>
      <c r="C482" s="139" t="s">
        <v>1241</v>
      </c>
      <c r="D482" s="140">
        <v>44737</v>
      </c>
      <c r="E482" s="140">
        <v>45740</v>
      </c>
      <c r="F482" s="140">
        <v>30885</v>
      </c>
      <c r="G482" s="139" t="s">
        <v>183</v>
      </c>
      <c r="H482" s="93">
        <f t="shared" si="7"/>
        <v>3</v>
      </c>
      <c r="I482" s="139"/>
      <c r="J482" s="139" t="s">
        <v>149</v>
      </c>
      <c r="K482" s="81" t="s">
        <v>148</v>
      </c>
    </row>
    <row r="483" spans="1:11" x14ac:dyDescent="0.35">
      <c r="A483" s="139" t="s">
        <v>150</v>
      </c>
      <c r="B483" s="139">
        <v>18923180</v>
      </c>
      <c r="C483" s="139" t="s">
        <v>1242</v>
      </c>
      <c r="D483" s="140">
        <v>44737</v>
      </c>
      <c r="E483" s="140">
        <v>45740</v>
      </c>
      <c r="F483" s="140">
        <v>32130</v>
      </c>
      <c r="G483" s="139" t="s">
        <v>185</v>
      </c>
      <c r="H483" s="93">
        <f t="shared" si="7"/>
        <v>3</v>
      </c>
      <c r="I483" s="139"/>
      <c r="J483" s="139" t="s">
        <v>149</v>
      </c>
      <c r="K483" s="81" t="s">
        <v>148</v>
      </c>
    </row>
    <row r="484" spans="1:11" x14ac:dyDescent="0.35">
      <c r="A484" s="139" t="s">
        <v>150</v>
      </c>
      <c r="B484" s="139">
        <v>5102820</v>
      </c>
      <c r="C484" s="139" t="s">
        <v>1243</v>
      </c>
      <c r="D484" s="140">
        <v>44743</v>
      </c>
      <c r="E484" s="140">
        <v>45740</v>
      </c>
      <c r="F484" s="140">
        <v>20953</v>
      </c>
      <c r="G484" s="139" t="s">
        <v>183</v>
      </c>
      <c r="H484" s="93">
        <f t="shared" si="7"/>
        <v>2</v>
      </c>
      <c r="I484" s="139"/>
      <c r="J484" s="139" t="s">
        <v>149</v>
      </c>
      <c r="K484" s="81" t="s">
        <v>148</v>
      </c>
    </row>
    <row r="485" spans="1:11" x14ac:dyDescent="0.35">
      <c r="A485" s="139" t="s">
        <v>150</v>
      </c>
      <c r="B485" s="139">
        <v>9325523</v>
      </c>
      <c r="C485" s="139" t="s">
        <v>1244</v>
      </c>
      <c r="D485" s="140">
        <v>44743</v>
      </c>
      <c r="E485" s="140">
        <v>45740</v>
      </c>
      <c r="F485" s="140">
        <v>24563</v>
      </c>
      <c r="G485" s="139" t="s">
        <v>185</v>
      </c>
      <c r="H485" s="93">
        <f t="shared" si="7"/>
        <v>2</v>
      </c>
      <c r="I485" s="139"/>
      <c r="J485" s="139" t="s">
        <v>149</v>
      </c>
      <c r="K485" s="81" t="s">
        <v>148</v>
      </c>
    </row>
    <row r="486" spans="1:11" x14ac:dyDescent="0.35">
      <c r="A486" s="139" t="s">
        <v>150</v>
      </c>
      <c r="B486" s="139">
        <v>14928256</v>
      </c>
      <c r="C486" s="139" t="s">
        <v>1245</v>
      </c>
      <c r="D486" s="140">
        <v>44743</v>
      </c>
      <c r="E486" s="140">
        <v>45740</v>
      </c>
      <c r="F486" s="140">
        <v>29116</v>
      </c>
      <c r="G486" s="139" t="s">
        <v>183</v>
      </c>
      <c r="H486" s="93">
        <f t="shared" si="7"/>
        <v>2</v>
      </c>
      <c r="I486" s="139"/>
      <c r="J486" s="139" t="s">
        <v>149</v>
      </c>
      <c r="K486" s="81" t="s">
        <v>148</v>
      </c>
    </row>
    <row r="487" spans="1:11" x14ac:dyDescent="0.35">
      <c r="A487" s="139" t="s">
        <v>150</v>
      </c>
      <c r="B487" s="139">
        <v>10324690</v>
      </c>
      <c r="C487" s="139" t="s">
        <v>1246</v>
      </c>
      <c r="D487" s="140">
        <v>44746</v>
      </c>
      <c r="E487" s="140">
        <v>45740</v>
      </c>
      <c r="F487" s="140">
        <v>26102</v>
      </c>
      <c r="G487" s="139" t="s">
        <v>185</v>
      </c>
      <c r="H487" s="93">
        <f t="shared" si="7"/>
        <v>2</v>
      </c>
      <c r="I487" s="139"/>
      <c r="J487" s="139" t="s">
        <v>149</v>
      </c>
      <c r="K487" s="81" t="s">
        <v>148</v>
      </c>
    </row>
    <row r="488" spans="1:11" x14ac:dyDescent="0.35">
      <c r="A488" s="139" t="s">
        <v>150</v>
      </c>
      <c r="B488" s="139">
        <v>23780486</v>
      </c>
      <c r="C488" s="139" t="s">
        <v>1247</v>
      </c>
      <c r="D488" s="140">
        <v>44749</v>
      </c>
      <c r="E488" s="140">
        <v>45740</v>
      </c>
      <c r="F488" s="140">
        <v>34460</v>
      </c>
      <c r="G488" s="139" t="s">
        <v>185</v>
      </c>
      <c r="H488" s="93">
        <f t="shared" si="7"/>
        <v>2</v>
      </c>
      <c r="I488" s="139"/>
      <c r="J488" s="139" t="s">
        <v>149</v>
      </c>
      <c r="K488" s="81" t="s">
        <v>148</v>
      </c>
    </row>
    <row r="489" spans="1:11" x14ac:dyDescent="0.35">
      <c r="A489" s="139" t="s">
        <v>150</v>
      </c>
      <c r="B489" s="139">
        <v>5751066</v>
      </c>
      <c r="C489" s="139" t="s">
        <v>1248</v>
      </c>
      <c r="D489" s="140">
        <v>44752</v>
      </c>
      <c r="E489" s="140">
        <v>45740</v>
      </c>
      <c r="F489" s="140" t="s">
        <v>1249</v>
      </c>
      <c r="G489" s="139" t="s">
        <v>185</v>
      </c>
      <c r="H489" s="93">
        <f t="shared" si="7"/>
        <v>2</v>
      </c>
      <c r="I489" s="139"/>
      <c r="J489" s="139" t="s">
        <v>149</v>
      </c>
      <c r="K489" s="81" t="s">
        <v>148</v>
      </c>
    </row>
    <row r="490" spans="1:11" x14ac:dyDescent="0.35">
      <c r="A490" s="139" t="s">
        <v>150</v>
      </c>
      <c r="B490" s="139">
        <v>6905880</v>
      </c>
      <c r="C490" s="139" t="s">
        <v>1250</v>
      </c>
      <c r="D490" s="140">
        <v>44752</v>
      </c>
      <c r="E490" s="140">
        <v>45740</v>
      </c>
      <c r="F490" s="140">
        <v>23956</v>
      </c>
      <c r="G490" s="139" t="s">
        <v>185</v>
      </c>
      <c r="H490" s="93">
        <f t="shared" si="7"/>
        <v>2</v>
      </c>
      <c r="I490" s="139"/>
      <c r="J490" s="139" t="s">
        <v>149</v>
      </c>
      <c r="K490" s="81" t="s">
        <v>148</v>
      </c>
    </row>
    <row r="491" spans="1:11" x14ac:dyDescent="0.35">
      <c r="A491" s="139" t="s">
        <v>150</v>
      </c>
      <c r="B491" s="139">
        <v>11649854</v>
      </c>
      <c r="C491" s="139" t="s">
        <v>1251</v>
      </c>
      <c r="D491" s="140">
        <v>44752</v>
      </c>
      <c r="E491" s="140">
        <v>45740</v>
      </c>
      <c r="F491" s="140">
        <v>26224</v>
      </c>
      <c r="G491" s="139" t="s">
        <v>183</v>
      </c>
      <c r="H491" s="93">
        <f t="shared" si="7"/>
        <v>2</v>
      </c>
      <c r="I491" s="139"/>
      <c r="J491" s="139" t="s">
        <v>149</v>
      </c>
      <c r="K491" s="81" t="s">
        <v>148</v>
      </c>
    </row>
    <row r="492" spans="1:11" x14ac:dyDescent="0.35">
      <c r="A492" s="139" t="s">
        <v>150</v>
      </c>
      <c r="B492" s="139">
        <v>13652916</v>
      </c>
      <c r="C492" s="139" t="s">
        <v>1252</v>
      </c>
      <c r="D492" s="140">
        <v>44752</v>
      </c>
      <c r="E492" s="140">
        <v>45740</v>
      </c>
      <c r="F492" s="140">
        <v>28189</v>
      </c>
      <c r="G492" s="139" t="s">
        <v>185</v>
      </c>
      <c r="H492" s="93">
        <f t="shared" si="7"/>
        <v>2</v>
      </c>
      <c r="I492" s="139"/>
      <c r="J492" s="139" t="s">
        <v>149</v>
      </c>
      <c r="K492" s="81" t="s">
        <v>148</v>
      </c>
    </row>
    <row r="493" spans="1:11" x14ac:dyDescent="0.35">
      <c r="A493" s="139" t="s">
        <v>150</v>
      </c>
      <c r="B493" s="139">
        <v>14607087</v>
      </c>
      <c r="C493" s="139" t="s">
        <v>1253</v>
      </c>
      <c r="D493" s="140">
        <v>44752</v>
      </c>
      <c r="E493" s="140">
        <v>45740</v>
      </c>
      <c r="F493" s="140">
        <v>26968</v>
      </c>
      <c r="G493" s="139" t="s">
        <v>183</v>
      </c>
      <c r="H493" s="93">
        <f t="shared" si="7"/>
        <v>2</v>
      </c>
      <c r="I493" s="139"/>
      <c r="J493" s="139" t="s">
        <v>149</v>
      </c>
      <c r="K493" s="81" t="s">
        <v>148</v>
      </c>
    </row>
    <row r="494" spans="1:11" x14ac:dyDescent="0.35">
      <c r="A494" s="139" t="s">
        <v>150</v>
      </c>
      <c r="B494" s="139">
        <v>17156993</v>
      </c>
      <c r="C494" s="139" t="s">
        <v>1254</v>
      </c>
      <c r="D494" s="140">
        <v>44752</v>
      </c>
      <c r="E494" s="140">
        <v>45740</v>
      </c>
      <c r="F494" s="140">
        <v>30270</v>
      </c>
      <c r="G494" s="139" t="s">
        <v>183</v>
      </c>
      <c r="H494" s="93">
        <f t="shared" si="7"/>
        <v>2</v>
      </c>
      <c r="I494" s="139"/>
      <c r="J494" s="139" t="s">
        <v>149</v>
      </c>
      <c r="K494" s="81" t="s">
        <v>148</v>
      </c>
    </row>
    <row r="495" spans="1:11" x14ac:dyDescent="0.35">
      <c r="A495" s="139" t="s">
        <v>150</v>
      </c>
      <c r="B495" s="139">
        <v>17255781</v>
      </c>
      <c r="C495" s="139" t="s">
        <v>1255</v>
      </c>
      <c r="D495" s="140">
        <v>44752</v>
      </c>
      <c r="E495" s="140">
        <v>45740</v>
      </c>
      <c r="F495" s="140">
        <v>30701</v>
      </c>
      <c r="G495" s="139" t="s">
        <v>185</v>
      </c>
      <c r="H495" s="93">
        <f t="shared" si="7"/>
        <v>2</v>
      </c>
      <c r="I495" s="139"/>
      <c r="J495" s="139" t="s">
        <v>149</v>
      </c>
      <c r="K495" s="81" t="s">
        <v>148</v>
      </c>
    </row>
    <row r="496" spans="1:11" x14ac:dyDescent="0.35">
      <c r="A496" s="139" t="s">
        <v>150</v>
      </c>
      <c r="B496" s="139">
        <v>5495145</v>
      </c>
      <c r="C496" s="139" t="s">
        <v>1256</v>
      </c>
      <c r="D496" s="140">
        <v>44765</v>
      </c>
      <c r="E496" s="140">
        <v>45740</v>
      </c>
      <c r="F496" s="140">
        <v>21351</v>
      </c>
      <c r="G496" s="139" t="s">
        <v>183</v>
      </c>
      <c r="H496" s="93">
        <f t="shared" si="7"/>
        <v>2</v>
      </c>
      <c r="I496" s="139"/>
      <c r="J496" s="139" t="s">
        <v>149</v>
      </c>
      <c r="K496" s="81" t="s">
        <v>148</v>
      </c>
    </row>
    <row r="497" spans="1:12" x14ac:dyDescent="0.35">
      <c r="A497" s="139" t="s">
        <v>150</v>
      </c>
      <c r="B497" s="139">
        <v>9166832</v>
      </c>
      <c r="C497" s="139" t="s">
        <v>1257</v>
      </c>
      <c r="D497" s="140">
        <v>44765</v>
      </c>
      <c r="E497" s="140">
        <v>45740</v>
      </c>
      <c r="F497" s="140">
        <v>23404</v>
      </c>
      <c r="G497" s="139" t="s">
        <v>183</v>
      </c>
      <c r="H497" s="93">
        <f t="shared" si="7"/>
        <v>2</v>
      </c>
      <c r="I497" s="139"/>
      <c r="J497" s="139" t="s">
        <v>149</v>
      </c>
      <c r="K497" s="81" t="s">
        <v>148</v>
      </c>
    </row>
    <row r="498" spans="1:12" x14ac:dyDescent="0.35">
      <c r="A498" s="139" t="s">
        <v>150</v>
      </c>
      <c r="B498" s="139">
        <v>9168825</v>
      </c>
      <c r="C498" s="139" t="s">
        <v>1258</v>
      </c>
      <c r="D498" s="140">
        <v>44765</v>
      </c>
      <c r="E498" s="140">
        <v>45740</v>
      </c>
      <c r="F498" s="140">
        <v>23103</v>
      </c>
      <c r="G498" s="139" t="s">
        <v>183</v>
      </c>
      <c r="H498" s="93">
        <f t="shared" si="7"/>
        <v>2</v>
      </c>
      <c r="I498" s="139"/>
      <c r="J498" s="139" t="s">
        <v>149</v>
      </c>
      <c r="K498" s="81" t="s">
        <v>148</v>
      </c>
    </row>
    <row r="499" spans="1:12" x14ac:dyDescent="0.35">
      <c r="A499" s="139" t="s">
        <v>150</v>
      </c>
      <c r="B499" s="139">
        <v>12043993</v>
      </c>
      <c r="C499" s="139" t="s">
        <v>1259</v>
      </c>
      <c r="D499" s="140">
        <v>44765</v>
      </c>
      <c r="E499" s="140">
        <v>45740</v>
      </c>
      <c r="F499" s="140">
        <v>27238</v>
      </c>
      <c r="G499" s="139" t="s">
        <v>183</v>
      </c>
      <c r="H499" s="93">
        <f t="shared" si="7"/>
        <v>2</v>
      </c>
      <c r="I499" s="139"/>
      <c r="J499" s="139" t="s">
        <v>149</v>
      </c>
      <c r="K499" s="81" t="s">
        <v>148</v>
      </c>
    </row>
    <row r="500" spans="1:12" x14ac:dyDescent="0.35">
      <c r="J500" s="139"/>
      <c r="K500" s="81"/>
    </row>
    <row r="501" spans="1:12" ht="21.5" thickBot="1" x14ac:dyDescent="0.55000000000000004">
      <c r="A501" s="95" t="s">
        <v>169</v>
      </c>
      <c r="B501" s="144">
        <f>COUNTIF(B8:B499,"&gt;0")</f>
        <v>492</v>
      </c>
      <c r="C501" s="141"/>
      <c r="D501" s="141"/>
      <c r="E501" s="141"/>
      <c r="F501" s="141"/>
      <c r="G501" s="141"/>
      <c r="H501" s="142"/>
      <c r="I501" s="142"/>
      <c r="J501" s="143"/>
      <c r="K501" s="141"/>
      <c r="L501" s="141"/>
    </row>
  </sheetData>
  <mergeCells count="5">
    <mergeCell ref="A3:I3"/>
    <mergeCell ref="A4:I4"/>
    <mergeCell ref="A5:I5"/>
    <mergeCell ref="J5:L5"/>
    <mergeCell ref="H6:I6"/>
  </mergeCells>
  <dataValidations count="2">
    <dataValidation operator="equal" allowBlank="1" showInputMessage="1" showErrorMessage="1" promptTitle="Fecha Inicio de Contrato" prompt="Registro Indispensable para el cálculo del Bono de Fin de Año" sqref="D9:D72" xr:uid="{2E205DC0-6FC7-4D6B-815B-6C528ECABC61}">
      <formula1>0</formula1>
      <formula2>0</formula2>
    </dataValidation>
    <dataValidation operator="equal" allowBlank="1" showInputMessage="1" showErrorMessage="1" promptTitle="Fecha Inicio de Contrato" prompt="Registro Indispensable para el cálculo del Bono de Fin de Año del Personal Contratado" sqref="D8 E8:E499" xr:uid="{CB6A4E6C-1338-4CB3-A1B7-A229080528BB}">
      <formula1>0</formula1>
      <formula2>0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6"/>
  <sheetViews>
    <sheetView workbookViewId="0"/>
  </sheetViews>
  <sheetFormatPr baseColWidth="10" defaultColWidth="9.1796875" defaultRowHeight="14.5" x14ac:dyDescent="0.35"/>
  <cols>
    <col min="1" max="1" width="34.1796875"/>
    <col min="2" max="2" width="33.453125"/>
    <col min="3" max="3" width="13.54296875"/>
    <col min="4" max="4" width="17.54296875"/>
    <col min="5" max="5" width="16"/>
    <col min="6" max="6" width="12.54296875"/>
    <col min="7" max="1025" width="10.26953125"/>
  </cols>
  <sheetData>
    <row r="1" spans="1:8" ht="57" customHeight="1" x14ac:dyDescent="0.35"/>
    <row r="2" spans="1:8" ht="50.25" customHeight="1" x14ac:dyDescent="0.35">
      <c r="A2" s="15" t="s">
        <v>130</v>
      </c>
      <c r="B2" s="16"/>
      <c r="C2" s="155"/>
      <c r="D2" s="155"/>
      <c r="E2" s="155"/>
      <c r="F2" s="155"/>
      <c r="G2" s="17"/>
      <c r="H2" s="17"/>
    </row>
    <row r="3" spans="1:8" ht="43.5" customHeight="1" x14ac:dyDescent="0.35">
      <c r="A3" s="156" t="s">
        <v>131</v>
      </c>
      <c r="B3" s="156"/>
      <c r="C3" s="156"/>
      <c r="D3" s="156"/>
      <c r="E3" s="156"/>
      <c r="F3" s="156"/>
      <c r="G3" s="18"/>
      <c r="H3" s="18"/>
    </row>
    <row r="5" spans="1:8" ht="66" customHeight="1" x14ac:dyDescent="0.35">
      <c r="A5" s="19" t="s">
        <v>132</v>
      </c>
      <c r="B5" s="19" t="s">
        <v>133</v>
      </c>
      <c r="C5" s="20" t="s">
        <v>120</v>
      </c>
      <c r="D5" s="20" t="s">
        <v>134</v>
      </c>
      <c r="E5" s="20" t="s">
        <v>135</v>
      </c>
      <c r="F5" s="21" t="s">
        <v>121</v>
      </c>
    </row>
    <row r="6" spans="1:8" ht="48.75" customHeight="1" x14ac:dyDescent="0.35">
      <c r="A6" s="22" t="s">
        <v>136</v>
      </c>
      <c r="B6" s="23" t="s">
        <v>137</v>
      </c>
      <c r="C6" s="24" t="e">
        <f>+RESUMEN_GENERAL!E6+RESUMEN_GENERAL!E10</f>
        <v>#REF!</v>
      </c>
      <c r="D6" s="24" t="e">
        <f>+RESUMEN_GENERAL!F6+RESUMEN_GENERAL!F10</f>
        <v>#NAME?</v>
      </c>
      <c r="E6" s="25"/>
      <c r="F6" s="26" t="e">
        <f>SUM(D6:E6)</f>
        <v>#NAME?</v>
      </c>
    </row>
    <row r="7" spans="1:8" ht="45.75" customHeight="1" x14ac:dyDescent="0.35">
      <c r="A7" s="27" t="s">
        <v>138</v>
      </c>
      <c r="B7" s="28" t="s">
        <v>139</v>
      </c>
      <c r="C7" s="29" t="e">
        <f>+RESUMEN_GENERAL!E14</f>
        <v>#REF!</v>
      </c>
      <c r="D7" s="29" t="e">
        <f>+RESUMEN_GENERAL!F14</f>
        <v>#REF!</v>
      </c>
      <c r="E7" s="30"/>
      <c r="F7" s="31" t="e">
        <f>SUM(D7:E7)</f>
        <v>#REF!</v>
      </c>
    </row>
    <row r="8" spans="1:8" ht="48.75" customHeight="1" x14ac:dyDescent="0.35">
      <c r="A8" s="27" t="s">
        <v>140</v>
      </c>
      <c r="B8" s="28" t="s">
        <v>141</v>
      </c>
      <c r="C8" s="29" t="e">
        <f>+RESUMEN_GENERAL!E7+RESUMEN_GENERAL!E11+RESUMEN_GENERAL!E15</f>
        <v>#REF!</v>
      </c>
      <c r="D8" s="29" t="e">
        <f>+RESUMEN_GENERAL!F7+RESUMEN_GENERAL!F11+RESUMEN_GENERAL!F15</f>
        <v>#REF!</v>
      </c>
      <c r="E8" s="30"/>
      <c r="F8" s="31" t="e">
        <f>SUM(D8:E8)</f>
        <v>#REF!</v>
      </c>
    </row>
    <row r="9" spans="1:8" ht="67.5" customHeight="1" x14ac:dyDescent="0.35">
      <c r="A9" s="27" t="s">
        <v>142</v>
      </c>
      <c r="B9" s="28" t="s">
        <v>143</v>
      </c>
      <c r="C9" s="29" t="e">
        <f>+RESUMEN_GENERAL!E8+RESUMEN_GENERAL!E12+RESUMEN_GENERAL!E16</f>
        <v>#REF!</v>
      </c>
      <c r="D9" s="30"/>
      <c r="E9" s="29" t="e">
        <f>+RESUMEN_GENERAL!G8+RESUMEN_GENERAL!G12+RESUMEN_GENERAL!G16</f>
        <v>#REF!</v>
      </c>
      <c r="F9" s="31" t="e">
        <f>SUM(D9:E9)</f>
        <v>#REF!</v>
      </c>
    </row>
    <row r="10" spans="1:8" ht="48.75" customHeight="1" x14ac:dyDescent="0.35">
      <c r="A10" s="32" t="s">
        <v>144</v>
      </c>
      <c r="B10" s="33" t="s">
        <v>145</v>
      </c>
      <c r="C10" s="34" t="e">
        <f>+RESUMEN_GENERAL!E9+RESUMEN_GENERAL!E13+RESUMEN_GENERAL!E17</f>
        <v>#REF!</v>
      </c>
      <c r="D10" s="35"/>
      <c r="E10" s="34" t="e">
        <f>+RESUMEN_GENERAL!G9+RESUMEN_GENERAL!G13+RESUMEN_GENERAL!G17</f>
        <v>#NAME?</v>
      </c>
      <c r="F10" s="36" t="e">
        <f>SUM(D10:E10)</f>
        <v>#NAME?</v>
      </c>
    </row>
    <row r="12" spans="1:8" ht="55.5" customHeight="1" x14ac:dyDescent="0.35">
      <c r="A12" s="37"/>
      <c r="B12" s="37"/>
      <c r="C12" s="38" t="e">
        <f>SUM(C6:C10)</f>
        <v>#REF!</v>
      </c>
      <c r="D12" s="38" t="e">
        <f>SUM(D6:D10)</f>
        <v>#NAME?</v>
      </c>
      <c r="E12" s="38" t="e">
        <f>SUM(E6:E10)</f>
        <v>#REF!</v>
      </c>
      <c r="F12" s="38" t="e">
        <f>SUM(F6:F10)</f>
        <v>#NAME?</v>
      </c>
      <c r="G12" s="39" t="e">
        <f>+IF(F12=RESUMEN_GENERAL!H19,"OK","REVISAAR")</f>
        <v>#NAME?</v>
      </c>
    </row>
    <row r="16" spans="1:8" ht="33" customHeight="1" x14ac:dyDescent="0.35"/>
  </sheetData>
  <mergeCells count="2">
    <mergeCell ref="C2:F2"/>
    <mergeCell ref="A3:F3"/>
  </mergeCells>
  <pageMargins left="0.7" right="0.7" top="0.51180555555555496" bottom="0.51180555555555496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3"/>
  <sheetViews>
    <sheetView workbookViewId="0"/>
  </sheetViews>
  <sheetFormatPr baseColWidth="10" defaultColWidth="9.1796875" defaultRowHeight="14.5" x14ac:dyDescent="0.35"/>
  <cols>
    <col min="1" max="1" width="13.81640625"/>
    <col min="2" max="2" width="15.54296875"/>
    <col min="3" max="3" width="12.7265625"/>
    <col min="4" max="4" width="33.453125"/>
    <col min="5" max="5" width="13.54296875"/>
    <col min="6" max="6" width="26"/>
    <col min="7" max="7" width="25.81640625"/>
    <col min="8" max="8" width="19.26953125"/>
    <col min="9" max="1025" width="10.453125"/>
  </cols>
  <sheetData>
    <row r="1" spans="1:10" ht="57" customHeight="1" x14ac:dyDescent="0.35"/>
    <row r="2" spans="1:10" ht="50.25" customHeight="1" x14ac:dyDescent="0.35">
      <c r="A2" s="15" t="s">
        <v>130</v>
      </c>
      <c r="B2" s="15"/>
      <c r="C2" s="16"/>
      <c r="D2" s="159"/>
      <c r="E2" s="159"/>
      <c r="F2" s="159"/>
      <c r="G2" s="159"/>
      <c r="H2" s="159"/>
      <c r="I2" s="17"/>
      <c r="J2" s="17"/>
    </row>
    <row r="3" spans="1:10" ht="43.5" customHeight="1" x14ac:dyDescent="0.35">
      <c r="A3" s="156" t="s">
        <v>131</v>
      </c>
      <c r="B3" s="156"/>
      <c r="C3" s="156"/>
      <c r="D3" s="156"/>
      <c r="E3" s="156"/>
      <c r="F3" s="156"/>
      <c r="G3" s="156"/>
      <c r="H3" s="156"/>
      <c r="I3" s="40"/>
      <c r="J3" s="40"/>
    </row>
    <row r="5" spans="1:10" ht="46.5" customHeight="1" x14ac:dyDescent="0.35">
      <c r="A5" s="160" t="s">
        <v>119</v>
      </c>
      <c r="B5" s="160"/>
      <c r="C5" s="19" t="s">
        <v>132</v>
      </c>
      <c r="D5" s="19" t="s">
        <v>133</v>
      </c>
      <c r="E5" s="20" t="s">
        <v>120</v>
      </c>
      <c r="F5" s="20" t="s">
        <v>134</v>
      </c>
      <c r="G5" s="20" t="s">
        <v>135</v>
      </c>
      <c r="H5" s="21" t="s">
        <v>121</v>
      </c>
    </row>
    <row r="6" spans="1:10" ht="48.75" customHeight="1" x14ac:dyDescent="0.35">
      <c r="A6" s="157" t="s">
        <v>146</v>
      </c>
      <c r="B6" s="41" t="s">
        <v>123</v>
      </c>
      <c r="C6" s="23" t="s">
        <v>136</v>
      </c>
      <c r="D6" s="23" t="s">
        <v>137</v>
      </c>
      <c r="E6" s="24">
        <f>+DOC_FIJOS!C215</f>
        <v>207</v>
      </c>
      <c r="F6" s="42" t="e">
        <f>+doc_fijos #REF!</f>
        <v>#NAME?</v>
      </c>
      <c r="G6" s="43"/>
      <c r="H6" s="26" t="e">
        <f t="shared" ref="H6:H17" si="0">SUM(F6:G6)</f>
        <v>#NAME?</v>
      </c>
    </row>
    <row r="7" spans="1:10" ht="48.75" customHeight="1" x14ac:dyDescent="0.35">
      <c r="A7" s="157"/>
      <c r="B7" s="44" t="s">
        <v>124</v>
      </c>
      <c r="C7" s="28" t="s">
        <v>140</v>
      </c>
      <c r="D7" s="28" t="s">
        <v>141</v>
      </c>
      <c r="E7" s="29" t="e">
        <f>+#REF!</f>
        <v>#REF!</v>
      </c>
      <c r="F7" s="45" t="e">
        <f>+#REF!</f>
        <v>#REF!</v>
      </c>
      <c r="G7" s="46"/>
      <c r="H7" s="31" t="e">
        <f t="shared" si="0"/>
        <v>#REF!</v>
      </c>
    </row>
    <row r="8" spans="1:10" ht="67.5" customHeight="1" x14ac:dyDescent="0.35">
      <c r="A8" s="157"/>
      <c r="B8" s="47" t="s">
        <v>126</v>
      </c>
      <c r="C8" s="48" t="s">
        <v>142</v>
      </c>
      <c r="D8" s="48" t="s">
        <v>143</v>
      </c>
      <c r="E8" s="49" t="e">
        <f>+#REF!</f>
        <v>#REF!</v>
      </c>
      <c r="F8" s="50"/>
      <c r="G8" s="51" t="e">
        <f>+#REF!</f>
        <v>#REF!</v>
      </c>
      <c r="H8" s="52" t="e">
        <f t="shared" si="0"/>
        <v>#REF!</v>
      </c>
    </row>
    <row r="9" spans="1:10" ht="48.75" customHeight="1" x14ac:dyDescent="0.35">
      <c r="A9" s="157"/>
      <c r="B9" s="53" t="s">
        <v>125</v>
      </c>
      <c r="C9" s="33" t="s">
        <v>144</v>
      </c>
      <c r="D9" s="33" t="s">
        <v>145</v>
      </c>
      <c r="E9" s="34">
        <f>+DOC_JUBILADOS!C265</f>
        <v>257</v>
      </c>
      <c r="F9" s="54"/>
      <c r="G9" s="55" t="e">
        <f>+doc_jubilados #REF!</f>
        <v>#NAME?</v>
      </c>
      <c r="H9" s="36" t="e">
        <f t="shared" si="0"/>
        <v>#NAME?</v>
      </c>
    </row>
    <row r="10" spans="1:10" ht="54" customHeight="1" x14ac:dyDescent="0.35">
      <c r="A10" s="157" t="s">
        <v>127</v>
      </c>
      <c r="B10" s="41" t="s">
        <v>123</v>
      </c>
      <c r="C10" s="23" t="s">
        <v>136</v>
      </c>
      <c r="D10" s="23" t="s">
        <v>137</v>
      </c>
      <c r="E10" s="24" t="e">
        <f>+#REF!</f>
        <v>#REF!</v>
      </c>
      <c r="F10" s="42" t="e">
        <f>+admtvo_fijos_ #REF!</f>
        <v>#NAME?</v>
      </c>
      <c r="G10" s="43"/>
      <c r="H10" s="26" t="e">
        <f t="shared" si="0"/>
        <v>#NAME?</v>
      </c>
    </row>
    <row r="11" spans="1:10" ht="54" customHeight="1" x14ac:dyDescent="0.35">
      <c r="A11" s="157"/>
      <c r="B11" s="44" t="s">
        <v>124</v>
      </c>
      <c r="C11" s="28" t="s">
        <v>140</v>
      </c>
      <c r="D11" s="28" t="s">
        <v>141</v>
      </c>
      <c r="E11" s="29" t="e">
        <f>+#REF!</f>
        <v>#REF!</v>
      </c>
      <c r="F11" s="45" t="e">
        <f>+#REF!</f>
        <v>#REF!</v>
      </c>
      <c r="G11" s="46"/>
      <c r="H11" s="31" t="e">
        <f t="shared" si="0"/>
        <v>#REF!</v>
      </c>
    </row>
    <row r="12" spans="1:10" ht="54" customHeight="1" x14ac:dyDescent="0.35">
      <c r="A12" s="157"/>
      <c r="B12" s="44" t="s">
        <v>126</v>
      </c>
      <c r="C12" s="48" t="s">
        <v>142</v>
      </c>
      <c r="D12" s="48" t="s">
        <v>143</v>
      </c>
      <c r="E12" s="29" t="e">
        <f>+#REF!</f>
        <v>#REF!</v>
      </c>
      <c r="F12" s="46"/>
      <c r="G12" s="45" t="e">
        <f>+#REF!</f>
        <v>#REF!</v>
      </c>
      <c r="H12" s="31" t="e">
        <f t="shared" si="0"/>
        <v>#REF!</v>
      </c>
    </row>
    <row r="13" spans="1:10" ht="51.75" customHeight="1" x14ac:dyDescent="0.35">
      <c r="A13" s="157"/>
      <c r="B13" s="53" t="s">
        <v>125</v>
      </c>
      <c r="C13" s="33" t="s">
        <v>144</v>
      </c>
      <c r="D13" s="33" t="s">
        <v>145</v>
      </c>
      <c r="E13" s="34" t="e">
        <f>+#REF!</f>
        <v>#REF!</v>
      </c>
      <c r="F13" s="54"/>
      <c r="G13" s="55" t="e">
        <f>+adm_jubilados #REF!</f>
        <v>#NAME?</v>
      </c>
      <c r="H13" s="36" t="e">
        <f t="shared" si="0"/>
        <v>#NAME?</v>
      </c>
    </row>
    <row r="14" spans="1:10" ht="45.75" customHeight="1" x14ac:dyDescent="0.35">
      <c r="A14" s="157" t="s">
        <v>147</v>
      </c>
      <c r="B14" s="56" t="s">
        <v>123</v>
      </c>
      <c r="C14" s="57" t="s">
        <v>138</v>
      </c>
      <c r="D14" s="57" t="s">
        <v>139</v>
      </c>
      <c r="E14" s="58" t="e">
        <f>+#REF!</f>
        <v>#REF!</v>
      </c>
      <c r="F14" s="59" t="e">
        <f>+#REF!</f>
        <v>#REF!</v>
      </c>
      <c r="G14" s="60"/>
      <c r="H14" s="61" t="e">
        <f t="shared" si="0"/>
        <v>#REF!</v>
      </c>
    </row>
    <row r="15" spans="1:10" ht="45.75" customHeight="1" x14ac:dyDescent="0.35">
      <c r="A15" s="157"/>
      <c r="B15" s="44" t="s">
        <v>124</v>
      </c>
      <c r="C15" s="28" t="s">
        <v>140</v>
      </c>
      <c r="D15" s="28" t="s">
        <v>141</v>
      </c>
      <c r="E15" s="29" t="e">
        <f>+#REF!</f>
        <v>#REF!</v>
      </c>
      <c r="F15" s="45" t="e">
        <f>+#REF!</f>
        <v>#REF!</v>
      </c>
      <c r="G15" s="46"/>
      <c r="H15" s="31" t="e">
        <f t="shared" si="0"/>
        <v>#REF!</v>
      </c>
    </row>
    <row r="16" spans="1:10" ht="46.5" customHeight="1" x14ac:dyDescent="0.35">
      <c r="A16" s="157"/>
      <c r="B16" s="44" t="s">
        <v>126</v>
      </c>
      <c r="C16" s="48" t="s">
        <v>142</v>
      </c>
      <c r="D16" s="48" t="s">
        <v>143</v>
      </c>
      <c r="E16" s="29" t="e">
        <f>+#REF!</f>
        <v>#REF!</v>
      </c>
      <c r="F16" s="46"/>
      <c r="G16" s="45" t="e">
        <f>+#REF!</f>
        <v>#REF!</v>
      </c>
      <c r="H16" s="31" t="e">
        <f t="shared" si="0"/>
        <v>#REF!</v>
      </c>
    </row>
    <row r="17" spans="1:8" ht="46.5" customHeight="1" x14ac:dyDescent="0.35">
      <c r="A17" s="157"/>
      <c r="B17" s="53" t="s">
        <v>125</v>
      </c>
      <c r="C17" s="33" t="s">
        <v>144</v>
      </c>
      <c r="D17" s="33" t="s">
        <v>145</v>
      </c>
      <c r="E17" s="34" t="e">
        <f>+#REF!</f>
        <v>#REF!</v>
      </c>
      <c r="F17" s="54"/>
      <c r="G17" s="55" t="e">
        <f>+ob_jubilados #REF!</f>
        <v>#NAME?</v>
      </c>
      <c r="H17" s="36" t="e">
        <f t="shared" si="0"/>
        <v>#NAME?</v>
      </c>
    </row>
    <row r="19" spans="1:8" ht="55.5" customHeight="1" x14ac:dyDescent="0.35">
      <c r="A19" s="158" t="s">
        <v>129</v>
      </c>
      <c r="B19" s="158"/>
      <c r="C19" s="37"/>
      <c r="D19" s="37"/>
      <c r="E19" s="38" t="e">
        <f>SUM(E6:E17)</f>
        <v>#REF!</v>
      </c>
      <c r="F19" s="38" t="e">
        <f>SUM(F6:F17)</f>
        <v>#NAME?</v>
      </c>
      <c r="G19" s="38" t="e">
        <f>SUM(G6:G17)</f>
        <v>#REF!</v>
      </c>
      <c r="H19" s="38" t="e">
        <f>SUM(H6:H17)</f>
        <v>#NAME?</v>
      </c>
    </row>
    <row r="23" spans="1:8" ht="33" customHeight="1" x14ac:dyDescent="0.35"/>
  </sheetData>
  <mergeCells count="7">
    <mergeCell ref="A14:A17"/>
    <mergeCell ref="A19:B19"/>
    <mergeCell ref="D2:H2"/>
    <mergeCell ref="A3:H3"/>
    <mergeCell ref="A5:B5"/>
    <mergeCell ref="A6:A9"/>
    <mergeCell ref="A10:A13"/>
  </mergeCells>
  <pageMargins left="0.7" right="0.7" top="0.51180555555555496" bottom="0.51180555555555496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JT215"/>
  <sheetViews>
    <sheetView topLeftCell="A168" zoomScale="75" zoomScaleNormal="75" workbookViewId="0">
      <selection activeCell="A171" sqref="A171:XFD171"/>
    </sheetView>
  </sheetViews>
  <sheetFormatPr baseColWidth="10" defaultColWidth="9.1796875" defaultRowHeight="14.5" x14ac:dyDescent="0.35"/>
  <cols>
    <col min="1" max="1" width="13.26953125" style="62"/>
    <col min="2" max="2" width="13.453125" style="62"/>
    <col min="3" max="3" width="36" style="62" customWidth="1"/>
    <col min="4" max="4" width="13.26953125" style="62"/>
    <col min="5" max="5" width="10.54296875" style="62"/>
    <col min="6" max="6" width="12.81640625" style="62"/>
    <col min="7" max="7" width="17.453125" style="62" customWidth="1"/>
    <col min="8" max="8" width="12.7265625" style="93"/>
    <col min="9" max="9" width="13.1796875" style="93"/>
    <col min="10" max="10" width="30.81640625" style="115" customWidth="1"/>
    <col min="11" max="11" width="23.7265625" style="62"/>
    <col min="12" max="12" width="36.81640625" style="62"/>
    <col min="13" max="167" width="10.453125" style="62"/>
    <col min="168" max="956" width="10.453125" style="63"/>
  </cols>
  <sheetData>
    <row r="1" spans="1:955" ht="27" x14ac:dyDescent="0.45">
      <c r="A1" s="107" t="s">
        <v>178</v>
      </c>
      <c r="B1" s="65"/>
      <c r="C1" s="65"/>
      <c r="D1" s="65"/>
      <c r="E1" s="65"/>
      <c r="F1" s="64"/>
      <c r="G1" s="64"/>
      <c r="H1" s="92"/>
      <c r="I1" s="92"/>
      <c r="J1" s="110"/>
      <c r="K1" s="64"/>
      <c r="L1" s="64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</row>
    <row r="2" spans="1:955" ht="27.5" thickBot="1" x14ac:dyDescent="0.75">
      <c r="A2" s="107" t="s">
        <v>179</v>
      </c>
      <c r="B2" s="64"/>
      <c r="C2" s="66"/>
      <c r="D2" s="64"/>
      <c r="E2" s="64"/>
      <c r="F2" s="64"/>
      <c r="G2" s="64"/>
      <c r="H2" s="92"/>
      <c r="I2" s="92"/>
      <c r="J2" s="110"/>
      <c r="K2" s="64"/>
      <c r="L2" s="64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</row>
    <row r="3" spans="1:955" ht="45" customHeight="1" x14ac:dyDescent="0.45">
      <c r="A3" s="150"/>
      <c r="B3" s="150"/>
      <c r="C3" s="150"/>
      <c r="D3" s="150"/>
      <c r="E3" s="150"/>
      <c r="F3" s="150"/>
      <c r="G3" s="150"/>
      <c r="H3" s="150"/>
      <c r="I3" s="150"/>
      <c r="J3" s="110"/>
      <c r="K3" s="64"/>
      <c r="L3" s="64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</row>
    <row r="4" spans="1:955" ht="35.25" customHeight="1" x14ac:dyDescent="0.45">
      <c r="A4" s="151" t="s">
        <v>151</v>
      </c>
      <c r="B4" s="151"/>
      <c r="C4" s="151"/>
      <c r="D4" s="151"/>
      <c r="E4" s="151"/>
      <c r="F4" s="151"/>
      <c r="G4" s="151"/>
      <c r="H4" s="151"/>
      <c r="I4" s="151"/>
      <c r="J4" s="110"/>
      <c r="K4" s="64"/>
      <c r="L4" s="6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</row>
    <row r="5" spans="1:955" s="68" customFormat="1" ht="69.75" customHeight="1" x14ac:dyDescent="0.5">
      <c r="A5" s="152" t="s">
        <v>152</v>
      </c>
      <c r="B5" s="152"/>
      <c r="C5" s="152"/>
      <c r="D5" s="152"/>
      <c r="E5" s="152"/>
      <c r="F5" s="152"/>
      <c r="G5" s="152"/>
      <c r="H5" s="152"/>
      <c r="I5" s="152"/>
      <c r="J5" s="153" t="s">
        <v>190</v>
      </c>
      <c r="K5" s="153"/>
      <c r="L5" s="153"/>
    </row>
    <row r="6" spans="1:955" s="72" customFormat="1" ht="39" x14ac:dyDescent="0.35">
      <c r="A6" s="69" t="s">
        <v>153</v>
      </c>
      <c r="B6" s="69" t="s">
        <v>154</v>
      </c>
      <c r="C6" s="69" t="s">
        <v>155</v>
      </c>
      <c r="D6" s="69" t="s">
        <v>156</v>
      </c>
      <c r="E6" s="69" t="s">
        <v>157</v>
      </c>
      <c r="F6" s="69" t="s">
        <v>158</v>
      </c>
      <c r="G6" s="69" t="s">
        <v>159</v>
      </c>
      <c r="H6" s="154" t="s">
        <v>160</v>
      </c>
      <c r="I6" s="154"/>
      <c r="J6" s="111" t="s">
        <v>161</v>
      </c>
      <c r="K6" s="70" t="s">
        <v>162</v>
      </c>
      <c r="L6" s="71" t="s">
        <v>163</v>
      </c>
    </row>
    <row r="7" spans="1:955" ht="171.75" customHeight="1" x14ac:dyDescent="0.35">
      <c r="A7" s="73" t="s">
        <v>164</v>
      </c>
      <c r="B7" s="73" t="s">
        <v>165</v>
      </c>
      <c r="C7" s="73" t="s">
        <v>166</v>
      </c>
      <c r="D7" s="73" t="s">
        <v>167</v>
      </c>
      <c r="E7" s="73" t="s">
        <v>168</v>
      </c>
      <c r="F7" s="73" t="s">
        <v>167</v>
      </c>
      <c r="G7" s="73" t="s">
        <v>180</v>
      </c>
      <c r="H7" s="101" t="s">
        <v>186</v>
      </c>
      <c r="I7" s="101" t="s">
        <v>187</v>
      </c>
      <c r="J7" s="112" t="s">
        <v>181</v>
      </c>
      <c r="K7" s="73" t="s">
        <v>182</v>
      </c>
      <c r="L7" s="74" t="s">
        <v>189</v>
      </c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</row>
    <row r="8" spans="1:955" ht="18.399999999999999" customHeight="1" x14ac:dyDescent="0.35">
      <c r="A8" s="75" t="s">
        <v>150</v>
      </c>
      <c r="B8" s="132">
        <v>3193232</v>
      </c>
      <c r="C8" s="133" t="s">
        <v>258</v>
      </c>
      <c r="D8" s="134">
        <v>33359</v>
      </c>
      <c r="E8" s="134">
        <v>17236</v>
      </c>
      <c r="G8" s="133" t="s">
        <v>183</v>
      </c>
      <c r="H8" s="132">
        <v>34</v>
      </c>
      <c r="I8" s="132">
        <v>0</v>
      </c>
      <c r="J8" s="133" t="s">
        <v>256</v>
      </c>
      <c r="K8" s="133" t="s">
        <v>259</v>
      </c>
      <c r="L8" s="81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</row>
    <row r="9" spans="1:955" x14ac:dyDescent="0.35">
      <c r="A9" s="75" t="s">
        <v>150</v>
      </c>
      <c r="B9" s="132">
        <v>3539455</v>
      </c>
      <c r="C9" s="133" t="s">
        <v>260</v>
      </c>
      <c r="D9" s="134">
        <v>32599</v>
      </c>
      <c r="E9" s="134">
        <v>19565</v>
      </c>
      <c r="G9" s="133" t="s">
        <v>185</v>
      </c>
      <c r="H9" s="132">
        <v>36</v>
      </c>
      <c r="I9" s="132">
        <v>0</v>
      </c>
      <c r="J9" s="133" t="s">
        <v>261</v>
      </c>
      <c r="K9" s="133" t="s">
        <v>259</v>
      </c>
      <c r="L9" s="85"/>
    </row>
    <row r="10" spans="1:955" x14ac:dyDescent="0.35">
      <c r="A10" s="75" t="s">
        <v>150</v>
      </c>
      <c r="B10" s="132">
        <v>4039604</v>
      </c>
      <c r="C10" s="133" t="s">
        <v>262</v>
      </c>
      <c r="D10" s="134">
        <v>38426</v>
      </c>
      <c r="E10" s="134">
        <v>19297</v>
      </c>
      <c r="G10" s="133" t="s">
        <v>185</v>
      </c>
      <c r="H10" s="132">
        <v>20</v>
      </c>
      <c r="I10" s="132">
        <v>0</v>
      </c>
      <c r="J10" s="133" t="s">
        <v>263</v>
      </c>
      <c r="K10" s="133" t="s">
        <v>259</v>
      </c>
      <c r="L10" s="85"/>
    </row>
    <row r="11" spans="1:955" x14ac:dyDescent="0.35">
      <c r="A11" s="75" t="s">
        <v>150</v>
      </c>
      <c r="B11" s="132">
        <v>4231078</v>
      </c>
      <c r="C11" s="133" t="s">
        <v>264</v>
      </c>
      <c r="D11" s="134">
        <v>34731</v>
      </c>
      <c r="E11" s="134">
        <v>20493</v>
      </c>
      <c r="G11" s="133" t="s">
        <v>185</v>
      </c>
      <c r="H11" s="132">
        <v>30</v>
      </c>
      <c r="I11" s="132">
        <v>0</v>
      </c>
      <c r="J11" s="133" t="s">
        <v>256</v>
      </c>
      <c r="K11" s="133" t="s">
        <v>259</v>
      </c>
      <c r="L11" s="85"/>
    </row>
    <row r="12" spans="1:955" x14ac:dyDescent="0.35">
      <c r="A12" s="75" t="s">
        <v>150</v>
      </c>
      <c r="B12" s="132">
        <v>4325030</v>
      </c>
      <c r="C12" s="133" t="s">
        <v>265</v>
      </c>
      <c r="D12" s="134">
        <v>32082</v>
      </c>
      <c r="E12" s="134">
        <v>20785</v>
      </c>
      <c r="G12" s="133" t="s">
        <v>185</v>
      </c>
      <c r="H12" s="132">
        <v>38</v>
      </c>
      <c r="I12" s="132">
        <v>0</v>
      </c>
      <c r="J12" s="133" t="s">
        <v>266</v>
      </c>
      <c r="K12" s="133" t="s">
        <v>259</v>
      </c>
      <c r="L12" s="85"/>
    </row>
    <row r="13" spans="1:955" x14ac:dyDescent="0.35">
      <c r="A13" s="75" t="s">
        <v>150</v>
      </c>
      <c r="B13" s="132">
        <v>4326977</v>
      </c>
      <c r="C13" s="133" t="s">
        <v>267</v>
      </c>
      <c r="D13" s="134">
        <v>42278</v>
      </c>
      <c r="E13" s="134">
        <v>20189</v>
      </c>
      <c r="G13" s="133" t="s">
        <v>183</v>
      </c>
      <c r="H13" s="132">
        <v>10</v>
      </c>
      <c r="I13" s="132">
        <v>0</v>
      </c>
      <c r="J13" s="133" t="s">
        <v>268</v>
      </c>
      <c r="K13" s="133" t="s">
        <v>269</v>
      </c>
      <c r="L13" s="85"/>
    </row>
    <row r="14" spans="1:955" x14ac:dyDescent="0.35">
      <c r="A14" s="75" t="s">
        <v>150</v>
      </c>
      <c r="B14" s="132">
        <v>4361833</v>
      </c>
      <c r="C14" s="133" t="s">
        <v>270</v>
      </c>
      <c r="D14" s="134">
        <v>34136</v>
      </c>
      <c r="E14" s="134">
        <v>19961</v>
      </c>
      <c r="G14" s="133" t="s">
        <v>185</v>
      </c>
      <c r="H14" s="132">
        <v>32</v>
      </c>
      <c r="I14" s="132">
        <v>0</v>
      </c>
      <c r="J14" s="133" t="s">
        <v>261</v>
      </c>
      <c r="K14" s="133" t="s">
        <v>259</v>
      </c>
      <c r="L14" s="85"/>
    </row>
    <row r="15" spans="1:955" x14ac:dyDescent="0.35">
      <c r="A15" s="75" t="s">
        <v>150</v>
      </c>
      <c r="B15" s="132">
        <v>4383832</v>
      </c>
      <c r="C15" s="133" t="s">
        <v>271</v>
      </c>
      <c r="D15" s="134">
        <v>542</v>
      </c>
      <c r="E15" s="134">
        <v>18863</v>
      </c>
      <c r="G15" s="133" t="s">
        <v>185</v>
      </c>
      <c r="H15" s="132">
        <v>124</v>
      </c>
      <c r="I15" s="132">
        <v>0</v>
      </c>
      <c r="J15" s="133" t="s">
        <v>268</v>
      </c>
      <c r="K15" s="133" t="s">
        <v>269</v>
      </c>
      <c r="L15" s="85"/>
    </row>
    <row r="16" spans="1:955" x14ac:dyDescent="0.35">
      <c r="A16" s="75" t="s">
        <v>150</v>
      </c>
      <c r="B16" s="132">
        <v>4512133</v>
      </c>
      <c r="C16" s="133" t="s">
        <v>272</v>
      </c>
      <c r="D16" s="134">
        <v>34731</v>
      </c>
      <c r="E16" s="134">
        <v>20039</v>
      </c>
      <c r="G16" s="133" t="s">
        <v>185</v>
      </c>
      <c r="H16" s="132">
        <v>30</v>
      </c>
      <c r="I16" s="132">
        <v>0</v>
      </c>
      <c r="J16" s="133" t="s">
        <v>261</v>
      </c>
      <c r="K16" s="133" t="s">
        <v>259</v>
      </c>
      <c r="L16" s="85"/>
    </row>
    <row r="17" spans="1:12" x14ac:dyDescent="0.35">
      <c r="A17" s="75" t="s">
        <v>150</v>
      </c>
      <c r="B17" s="132">
        <v>4512653</v>
      </c>
      <c r="C17" s="133" t="s">
        <v>273</v>
      </c>
      <c r="D17" s="134">
        <v>41183</v>
      </c>
      <c r="E17" s="134">
        <v>19741</v>
      </c>
      <c r="G17" s="133" t="s">
        <v>183</v>
      </c>
      <c r="H17" s="132">
        <v>13</v>
      </c>
      <c r="I17" s="132">
        <v>0</v>
      </c>
      <c r="J17" s="133" t="s">
        <v>268</v>
      </c>
      <c r="K17" s="133" t="s">
        <v>269</v>
      </c>
      <c r="L17" s="85"/>
    </row>
    <row r="18" spans="1:12" x14ac:dyDescent="0.35">
      <c r="A18" s="75" t="s">
        <v>150</v>
      </c>
      <c r="B18" s="132">
        <v>4684303</v>
      </c>
      <c r="C18" s="133" t="s">
        <v>274</v>
      </c>
      <c r="D18" s="134">
        <v>39845</v>
      </c>
      <c r="E18" s="134">
        <v>20081</v>
      </c>
      <c r="G18" s="133" t="s">
        <v>185</v>
      </c>
      <c r="H18" s="132">
        <v>16</v>
      </c>
      <c r="I18" s="132">
        <v>0</v>
      </c>
      <c r="J18" s="133" t="s">
        <v>263</v>
      </c>
      <c r="K18" s="133" t="s">
        <v>269</v>
      </c>
      <c r="L18" s="85"/>
    </row>
    <row r="19" spans="1:12" x14ac:dyDescent="0.35">
      <c r="A19" s="75" t="s">
        <v>150</v>
      </c>
      <c r="B19" s="132">
        <v>4685416</v>
      </c>
      <c r="C19" s="133" t="s">
        <v>275</v>
      </c>
      <c r="D19" s="134">
        <v>42278</v>
      </c>
      <c r="E19" s="134">
        <v>20464</v>
      </c>
      <c r="G19" s="133" t="s">
        <v>183</v>
      </c>
      <c r="H19" s="132">
        <v>10</v>
      </c>
      <c r="I19" s="132">
        <v>0</v>
      </c>
      <c r="J19" s="133" t="s">
        <v>268</v>
      </c>
      <c r="K19" s="133" t="s">
        <v>269</v>
      </c>
      <c r="L19" s="85"/>
    </row>
    <row r="20" spans="1:12" x14ac:dyDescent="0.35">
      <c r="A20" s="75" t="s">
        <v>150</v>
      </c>
      <c r="B20" s="132">
        <v>4729824</v>
      </c>
      <c r="C20" s="133" t="s">
        <v>276</v>
      </c>
      <c r="D20" s="134">
        <v>33848</v>
      </c>
      <c r="E20" s="134">
        <v>21446</v>
      </c>
      <c r="G20" s="133" t="s">
        <v>185</v>
      </c>
      <c r="H20" s="132">
        <v>33</v>
      </c>
      <c r="I20" s="132">
        <v>0</v>
      </c>
      <c r="J20" s="133" t="s">
        <v>261</v>
      </c>
      <c r="K20" s="133" t="s">
        <v>259</v>
      </c>
      <c r="L20" s="85"/>
    </row>
    <row r="21" spans="1:12" x14ac:dyDescent="0.35">
      <c r="A21" s="75" t="s">
        <v>150</v>
      </c>
      <c r="B21" s="132">
        <v>4774270</v>
      </c>
      <c r="C21" s="133" t="s">
        <v>277</v>
      </c>
      <c r="D21" s="134">
        <v>35072</v>
      </c>
      <c r="E21" s="134">
        <v>21706</v>
      </c>
      <c r="G21" s="133" t="s">
        <v>185</v>
      </c>
      <c r="H21" s="132">
        <v>29</v>
      </c>
      <c r="I21" s="132">
        <v>0</v>
      </c>
      <c r="J21" s="133" t="s">
        <v>266</v>
      </c>
      <c r="K21" s="133" t="s">
        <v>259</v>
      </c>
      <c r="L21" s="85"/>
    </row>
    <row r="22" spans="1:12" x14ac:dyDescent="0.35">
      <c r="A22" s="75" t="s">
        <v>150</v>
      </c>
      <c r="B22" s="132">
        <v>4952556</v>
      </c>
      <c r="C22" s="133" t="s">
        <v>278</v>
      </c>
      <c r="D22" s="134">
        <v>35446</v>
      </c>
      <c r="E22" s="134">
        <v>22855</v>
      </c>
      <c r="G22" s="133" t="s">
        <v>183</v>
      </c>
      <c r="H22" s="132">
        <v>28</v>
      </c>
      <c r="I22" s="132">
        <v>0</v>
      </c>
      <c r="J22" s="133" t="s">
        <v>256</v>
      </c>
      <c r="K22" s="133" t="s">
        <v>259</v>
      </c>
      <c r="L22" s="85"/>
    </row>
    <row r="23" spans="1:12" x14ac:dyDescent="0.35">
      <c r="A23" s="75" t="s">
        <v>150</v>
      </c>
      <c r="B23" s="132">
        <v>5059218</v>
      </c>
      <c r="C23" s="133" t="s">
        <v>279</v>
      </c>
      <c r="D23" s="134">
        <v>39181</v>
      </c>
      <c r="E23" s="134">
        <v>21420</v>
      </c>
      <c r="G23" s="133" t="s">
        <v>183</v>
      </c>
      <c r="H23" s="132">
        <v>18</v>
      </c>
      <c r="I23" s="132">
        <v>0</v>
      </c>
      <c r="J23" s="133" t="s">
        <v>263</v>
      </c>
      <c r="K23" s="133" t="s">
        <v>280</v>
      </c>
      <c r="L23" s="85"/>
    </row>
    <row r="24" spans="1:12" x14ac:dyDescent="0.35">
      <c r="A24" s="75" t="s">
        <v>150</v>
      </c>
      <c r="B24" s="132">
        <v>5163853</v>
      </c>
      <c r="C24" s="133" t="s">
        <v>281</v>
      </c>
      <c r="D24" s="134">
        <v>37026</v>
      </c>
      <c r="E24" s="134">
        <v>21378</v>
      </c>
      <c r="G24" s="133" t="s">
        <v>185</v>
      </c>
      <c r="H24" s="132">
        <v>24</v>
      </c>
      <c r="I24" s="132">
        <v>0</v>
      </c>
      <c r="J24" s="133" t="s">
        <v>266</v>
      </c>
      <c r="K24" s="133" t="s">
        <v>259</v>
      </c>
      <c r="L24" s="85"/>
    </row>
    <row r="25" spans="1:12" x14ac:dyDescent="0.35">
      <c r="A25" s="75" t="s">
        <v>150</v>
      </c>
      <c r="B25" s="132">
        <v>5170851</v>
      </c>
      <c r="C25" s="133" t="s">
        <v>282</v>
      </c>
      <c r="D25" s="134">
        <v>40709</v>
      </c>
      <c r="E25" s="134">
        <v>21417</v>
      </c>
      <c r="G25" s="133" t="s">
        <v>185</v>
      </c>
      <c r="H25" s="132">
        <v>14</v>
      </c>
      <c r="I25" s="132">
        <v>0</v>
      </c>
      <c r="J25" s="133" t="s">
        <v>256</v>
      </c>
      <c r="K25" s="133" t="s">
        <v>259</v>
      </c>
      <c r="L25" s="85"/>
    </row>
    <row r="26" spans="1:12" x14ac:dyDescent="0.35">
      <c r="A26" s="75" t="s">
        <v>150</v>
      </c>
      <c r="B26" s="132">
        <v>5224084</v>
      </c>
      <c r="C26" s="133" t="s">
        <v>283</v>
      </c>
      <c r="D26" s="134">
        <v>41183</v>
      </c>
      <c r="E26" s="134">
        <v>21382</v>
      </c>
      <c r="G26" s="133" t="s">
        <v>183</v>
      </c>
      <c r="H26" s="132">
        <v>13</v>
      </c>
      <c r="I26" s="132">
        <v>0</v>
      </c>
      <c r="J26" s="133" t="s">
        <v>268</v>
      </c>
      <c r="K26" s="133" t="s">
        <v>269</v>
      </c>
      <c r="L26" s="85"/>
    </row>
    <row r="27" spans="1:12" x14ac:dyDescent="0.35">
      <c r="A27" s="75" t="s">
        <v>150</v>
      </c>
      <c r="B27" s="132">
        <v>5243739</v>
      </c>
      <c r="C27" s="133" t="s">
        <v>284</v>
      </c>
      <c r="D27" s="134">
        <v>36453</v>
      </c>
      <c r="E27" s="134">
        <v>21110</v>
      </c>
      <c r="G27" s="133" t="s">
        <v>185</v>
      </c>
      <c r="H27" s="132">
        <v>26</v>
      </c>
      <c r="I27" s="132">
        <v>0</v>
      </c>
      <c r="J27" s="133" t="s">
        <v>263</v>
      </c>
      <c r="K27" s="133" t="s">
        <v>259</v>
      </c>
      <c r="L27" s="85"/>
    </row>
    <row r="28" spans="1:12" x14ac:dyDescent="0.35">
      <c r="A28" s="75" t="s">
        <v>150</v>
      </c>
      <c r="B28" s="132">
        <v>5285714</v>
      </c>
      <c r="C28" s="133" t="s">
        <v>285</v>
      </c>
      <c r="D28" s="134">
        <v>36192</v>
      </c>
      <c r="E28" s="134">
        <v>20527</v>
      </c>
      <c r="G28" s="133" t="s">
        <v>183</v>
      </c>
      <c r="H28" s="132">
        <v>26</v>
      </c>
      <c r="I28" s="132">
        <v>0</v>
      </c>
      <c r="J28" s="133" t="s">
        <v>256</v>
      </c>
      <c r="K28" s="133" t="s">
        <v>259</v>
      </c>
      <c r="L28" s="85"/>
    </row>
    <row r="29" spans="1:12" x14ac:dyDescent="0.35">
      <c r="A29" s="75" t="s">
        <v>150</v>
      </c>
      <c r="B29" s="132">
        <v>5387299</v>
      </c>
      <c r="C29" s="133" t="s">
        <v>286</v>
      </c>
      <c r="D29" s="134">
        <v>39828</v>
      </c>
      <c r="E29" s="134">
        <v>21719</v>
      </c>
      <c r="G29" s="133" t="s">
        <v>185</v>
      </c>
      <c r="H29" s="132">
        <v>16</v>
      </c>
      <c r="I29" s="132">
        <v>0</v>
      </c>
      <c r="J29" s="133" t="s">
        <v>256</v>
      </c>
      <c r="K29" s="133" t="s">
        <v>259</v>
      </c>
      <c r="L29" s="85"/>
    </row>
    <row r="30" spans="1:12" x14ac:dyDescent="0.35">
      <c r="A30" s="75" t="s">
        <v>150</v>
      </c>
      <c r="B30" s="132">
        <v>5467486</v>
      </c>
      <c r="C30" s="133" t="s">
        <v>287</v>
      </c>
      <c r="D30" s="134">
        <v>34731</v>
      </c>
      <c r="E30" s="134">
        <v>21445</v>
      </c>
      <c r="G30" s="133" t="s">
        <v>185</v>
      </c>
      <c r="H30" s="132">
        <v>30</v>
      </c>
      <c r="I30" s="132">
        <v>0</v>
      </c>
      <c r="J30" s="133" t="s">
        <v>261</v>
      </c>
      <c r="K30" s="133" t="s">
        <v>259</v>
      </c>
      <c r="L30" s="85"/>
    </row>
    <row r="31" spans="1:12" x14ac:dyDescent="0.35">
      <c r="A31" s="75" t="s">
        <v>150</v>
      </c>
      <c r="B31" s="132">
        <v>5649001</v>
      </c>
      <c r="C31" s="133" t="s">
        <v>288</v>
      </c>
      <c r="D31" s="134">
        <v>39722</v>
      </c>
      <c r="E31" s="134">
        <v>23316</v>
      </c>
      <c r="G31" s="133" t="s">
        <v>185</v>
      </c>
      <c r="H31" s="132">
        <v>17</v>
      </c>
      <c r="I31" s="132">
        <v>0</v>
      </c>
      <c r="J31" s="133" t="s">
        <v>256</v>
      </c>
      <c r="K31" s="133" t="s">
        <v>259</v>
      </c>
      <c r="L31" s="85"/>
    </row>
    <row r="32" spans="1:12" x14ac:dyDescent="0.35">
      <c r="A32" s="75" t="s">
        <v>150</v>
      </c>
      <c r="B32" s="132">
        <v>5658025</v>
      </c>
      <c r="C32" s="133" t="s">
        <v>289</v>
      </c>
      <c r="D32" s="134">
        <v>36175</v>
      </c>
      <c r="E32" s="134">
        <v>22574</v>
      </c>
      <c r="G32" s="133" t="s">
        <v>185</v>
      </c>
      <c r="H32" s="132">
        <v>26</v>
      </c>
      <c r="I32" s="132">
        <v>0</v>
      </c>
      <c r="J32" s="133" t="s">
        <v>266</v>
      </c>
      <c r="K32" s="133" t="s">
        <v>259</v>
      </c>
      <c r="L32" s="85"/>
    </row>
    <row r="33" spans="1:12" x14ac:dyDescent="0.35">
      <c r="A33" s="75" t="s">
        <v>150</v>
      </c>
      <c r="B33" s="132">
        <v>5700413</v>
      </c>
      <c r="C33" s="133" t="s">
        <v>290</v>
      </c>
      <c r="D33" s="134">
        <v>39722</v>
      </c>
      <c r="E33" s="134">
        <v>22325</v>
      </c>
      <c r="G33" s="133" t="s">
        <v>183</v>
      </c>
      <c r="H33" s="132">
        <v>17</v>
      </c>
      <c r="I33" s="132">
        <v>0</v>
      </c>
      <c r="J33" s="133" t="s">
        <v>256</v>
      </c>
      <c r="K33" s="133" t="s">
        <v>259</v>
      </c>
      <c r="L33" s="85"/>
    </row>
    <row r="34" spans="1:12" x14ac:dyDescent="0.35">
      <c r="A34" s="75" t="s">
        <v>150</v>
      </c>
      <c r="B34" s="132">
        <v>5782431</v>
      </c>
      <c r="C34" s="133" t="s">
        <v>291</v>
      </c>
      <c r="D34" s="134">
        <v>42278</v>
      </c>
      <c r="E34" s="134">
        <v>25557</v>
      </c>
      <c r="G34" s="133" t="s">
        <v>185</v>
      </c>
      <c r="H34" s="132">
        <v>10</v>
      </c>
      <c r="I34" s="132">
        <v>0</v>
      </c>
      <c r="J34" s="133" t="s">
        <v>268</v>
      </c>
      <c r="K34" s="133" t="s">
        <v>269</v>
      </c>
      <c r="L34" s="85"/>
    </row>
    <row r="35" spans="1:12" x14ac:dyDescent="0.35">
      <c r="A35" s="75" t="s">
        <v>150</v>
      </c>
      <c r="B35" s="132">
        <v>5874301</v>
      </c>
      <c r="C35" s="133" t="s">
        <v>292</v>
      </c>
      <c r="D35" s="134">
        <v>42278</v>
      </c>
      <c r="E35" s="134">
        <v>22571</v>
      </c>
      <c r="G35" s="133" t="s">
        <v>183</v>
      </c>
      <c r="H35" s="132">
        <v>10</v>
      </c>
      <c r="I35" s="132">
        <v>0</v>
      </c>
      <c r="J35" s="133" t="s">
        <v>263</v>
      </c>
      <c r="K35" s="133" t="s">
        <v>269</v>
      </c>
      <c r="L35" s="85"/>
    </row>
    <row r="36" spans="1:12" x14ac:dyDescent="0.35">
      <c r="A36" s="75" t="s">
        <v>150</v>
      </c>
      <c r="B36" s="132">
        <v>5887729</v>
      </c>
      <c r="C36" s="133" t="s">
        <v>293</v>
      </c>
      <c r="D36" s="134">
        <v>39722</v>
      </c>
      <c r="E36" s="134">
        <v>21701</v>
      </c>
      <c r="G36" s="133" t="s">
        <v>185</v>
      </c>
      <c r="H36" s="132">
        <v>17</v>
      </c>
      <c r="I36" s="132">
        <v>0</v>
      </c>
      <c r="J36" s="133" t="s">
        <v>256</v>
      </c>
      <c r="K36" s="133" t="s">
        <v>259</v>
      </c>
      <c r="L36" s="85"/>
    </row>
    <row r="37" spans="1:12" x14ac:dyDescent="0.35">
      <c r="A37" s="75" t="s">
        <v>150</v>
      </c>
      <c r="B37" s="132">
        <v>6124221</v>
      </c>
      <c r="C37" s="133" t="s">
        <v>294</v>
      </c>
      <c r="D37" s="134">
        <v>39722</v>
      </c>
      <c r="E37" s="134">
        <v>23060</v>
      </c>
      <c r="G37" s="133" t="s">
        <v>185</v>
      </c>
      <c r="H37" s="132">
        <v>17</v>
      </c>
      <c r="I37" s="132">
        <v>0</v>
      </c>
      <c r="J37" s="133" t="s">
        <v>256</v>
      </c>
      <c r="K37" s="133" t="s">
        <v>259</v>
      </c>
      <c r="L37" s="85"/>
    </row>
    <row r="38" spans="1:12" x14ac:dyDescent="0.35">
      <c r="A38" s="75" t="s">
        <v>150</v>
      </c>
      <c r="B38" s="132">
        <v>6124406</v>
      </c>
      <c r="C38" s="133" t="s">
        <v>295</v>
      </c>
      <c r="D38" s="134">
        <v>39722</v>
      </c>
      <c r="E38" s="134">
        <v>23197</v>
      </c>
      <c r="G38" s="133" t="s">
        <v>185</v>
      </c>
      <c r="H38" s="132">
        <v>17</v>
      </c>
      <c r="I38" s="132">
        <v>0</v>
      </c>
      <c r="J38" s="133" t="s">
        <v>256</v>
      </c>
      <c r="K38" s="133" t="s">
        <v>259</v>
      </c>
      <c r="L38" s="85"/>
    </row>
    <row r="39" spans="1:12" x14ac:dyDescent="0.35">
      <c r="A39" s="75" t="s">
        <v>150</v>
      </c>
      <c r="B39" s="132">
        <v>6284598</v>
      </c>
      <c r="C39" s="133" t="s">
        <v>296</v>
      </c>
      <c r="D39" s="134">
        <v>42278</v>
      </c>
      <c r="E39" s="134">
        <v>24559</v>
      </c>
      <c r="G39" s="133" t="s">
        <v>183</v>
      </c>
      <c r="H39" s="132">
        <v>10</v>
      </c>
      <c r="I39" s="132">
        <v>0</v>
      </c>
      <c r="J39" s="133" t="s">
        <v>268</v>
      </c>
      <c r="K39" s="133" t="s">
        <v>269</v>
      </c>
      <c r="L39" s="85"/>
    </row>
    <row r="40" spans="1:12" x14ac:dyDescent="0.35">
      <c r="A40" s="75" t="s">
        <v>150</v>
      </c>
      <c r="B40" s="132">
        <v>6373845</v>
      </c>
      <c r="C40" s="133" t="s">
        <v>297</v>
      </c>
      <c r="D40" s="134">
        <v>33033</v>
      </c>
      <c r="E40" s="134">
        <v>22021</v>
      </c>
      <c r="G40" s="133" t="s">
        <v>185</v>
      </c>
      <c r="H40" s="132">
        <v>35</v>
      </c>
      <c r="I40" s="132">
        <v>0</v>
      </c>
      <c r="J40" s="133" t="s">
        <v>266</v>
      </c>
      <c r="K40" s="133" t="s">
        <v>259</v>
      </c>
      <c r="L40" s="85"/>
    </row>
    <row r="41" spans="1:12" x14ac:dyDescent="0.35">
      <c r="A41" s="75" t="s">
        <v>150</v>
      </c>
      <c r="B41" s="132">
        <v>6390287</v>
      </c>
      <c r="C41" s="133" t="s">
        <v>298</v>
      </c>
      <c r="D41" s="134">
        <v>37266</v>
      </c>
      <c r="E41" s="134">
        <v>22277</v>
      </c>
      <c r="G41" s="133" t="s">
        <v>185</v>
      </c>
      <c r="H41" s="132">
        <v>23</v>
      </c>
      <c r="I41" s="132">
        <v>0</v>
      </c>
      <c r="J41" s="133" t="s">
        <v>256</v>
      </c>
      <c r="K41" s="133" t="s">
        <v>259</v>
      </c>
      <c r="L41" s="85"/>
    </row>
    <row r="42" spans="1:12" x14ac:dyDescent="0.35">
      <c r="A42" s="75" t="s">
        <v>150</v>
      </c>
      <c r="B42" s="132">
        <v>6479744</v>
      </c>
      <c r="C42" s="133" t="s">
        <v>299</v>
      </c>
      <c r="D42" s="134">
        <v>45017</v>
      </c>
      <c r="E42" s="134">
        <v>23155</v>
      </c>
      <c r="G42" s="133" t="s">
        <v>185</v>
      </c>
      <c r="H42" s="132">
        <v>2</v>
      </c>
      <c r="I42" s="132">
        <v>0</v>
      </c>
      <c r="J42" s="133" t="s">
        <v>268</v>
      </c>
      <c r="K42" s="133" t="s">
        <v>280</v>
      </c>
      <c r="L42" s="85"/>
    </row>
    <row r="43" spans="1:12" x14ac:dyDescent="0.35">
      <c r="A43" s="75" t="s">
        <v>150</v>
      </c>
      <c r="B43" s="132">
        <v>6582196</v>
      </c>
      <c r="C43" s="133" t="s">
        <v>300</v>
      </c>
      <c r="D43" s="134">
        <v>39722</v>
      </c>
      <c r="E43" s="134">
        <v>39722</v>
      </c>
      <c r="G43" s="133" t="s">
        <v>183</v>
      </c>
      <c r="H43" s="132">
        <v>17</v>
      </c>
      <c r="I43" s="132">
        <v>0</v>
      </c>
      <c r="J43" s="133" t="s">
        <v>266</v>
      </c>
      <c r="K43" s="133" t="s">
        <v>259</v>
      </c>
      <c r="L43" s="85"/>
    </row>
    <row r="44" spans="1:12" x14ac:dyDescent="0.35">
      <c r="A44" s="75" t="s">
        <v>150</v>
      </c>
      <c r="B44" s="132">
        <v>6670553</v>
      </c>
      <c r="C44" s="133" t="s">
        <v>301</v>
      </c>
      <c r="D44" s="134">
        <v>43479</v>
      </c>
      <c r="E44" s="134">
        <v>43496</v>
      </c>
      <c r="G44" s="133" t="s">
        <v>185</v>
      </c>
      <c r="H44" s="132">
        <v>6</v>
      </c>
      <c r="I44" s="132">
        <v>0</v>
      </c>
      <c r="J44" s="133" t="s">
        <v>268</v>
      </c>
      <c r="K44" s="133" t="s">
        <v>269</v>
      </c>
      <c r="L44" s="85"/>
    </row>
    <row r="45" spans="1:12" x14ac:dyDescent="0.35">
      <c r="A45" s="75" t="s">
        <v>150</v>
      </c>
      <c r="B45" s="132">
        <v>6727759</v>
      </c>
      <c r="C45" s="133" t="s">
        <v>302</v>
      </c>
      <c r="D45" s="134">
        <v>38001</v>
      </c>
      <c r="E45" s="134">
        <v>24361</v>
      </c>
      <c r="G45" s="133" t="s">
        <v>183</v>
      </c>
      <c r="H45" s="132">
        <v>21</v>
      </c>
      <c r="I45" s="132">
        <v>0</v>
      </c>
      <c r="J45" s="133" t="s">
        <v>256</v>
      </c>
      <c r="K45" s="133" t="s">
        <v>259</v>
      </c>
      <c r="L45" s="85"/>
    </row>
    <row r="46" spans="1:12" x14ac:dyDescent="0.35">
      <c r="A46" s="75" t="s">
        <v>150</v>
      </c>
      <c r="B46" s="132">
        <v>6815289</v>
      </c>
      <c r="C46" s="133" t="s">
        <v>303</v>
      </c>
      <c r="D46" s="134">
        <v>40709</v>
      </c>
      <c r="E46" s="134">
        <v>23123</v>
      </c>
      <c r="G46" s="133" t="s">
        <v>185</v>
      </c>
      <c r="H46" s="132">
        <v>14</v>
      </c>
      <c r="I46" s="132">
        <v>0</v>
      </c>
      <c r="J46" s="133" t="s">
        <v>263</v>
      </c>
      <c r="K46" s="133" t="s">
        <v>269</v>
      </c>
      <c r="L46" s="85"/>
    </row>
    <row r="47" spans="1:12" x14ac:dyDescent="0.35">
      <c r="A47" s="75" t="s">
        <v>150</v>
      </c>
      <c r="B47" s="132">
        <v>6905564</v>
      </c>
      <c r="C47" s="133" t="s">
        <v>304</v>
      </c>
      <c r="D47" s="134">
        <v>37578</v>
      </c>
      <c r="E47" s="134">
        <v>23241</v>
      </c>
      <c r="G47" s="133" t="s">
        <v>185</v>
      </c>
      <c r="H47" s="132">
        <v>23</v>
      </c>
      <c r="I47" s="132">
        <v>0</v>
      </c>
      <c r="J47" s="133" t="s">
        <v>266</v>
      </c>
      <c r="K47" s="133" t="s">
        <v>259</v>
      </c>
      <c r="L47" s="85"/>
    </row>
    <row r="48" spans="1:12" x14ac:dyDescent="0.35">
      <c r="A48" s="75" t="s">
        <v>150</v>
      </c>
      <c r="B48" s="132">
        <v>7213751</v>
      </c>
      <c r="C48" s="133" t="s">
        <v>305</v>
      </c>
      <c r="D48" s="134">
        <v>38376</v>
      </c>
      <c r="E48" s="134">
        <v>23302</v>
      </c>
      <c r="G48" s="133" t="s">
        <v>185</v>
      </c>
      <c r="H48" s="132">
        <v>20</v>
      </c>
      <c r="I48" s="132">
        <v>0</v>
      </c>
      <c r="J48" s="133" t="s">
        <v>256</v>
      </c>
      <c r="K48" s="133" t="s">
        <v>259</v>
      </c>
      <c r="L48" s="85"/>
    </row>
    <row r="49" spans="1:12" x14ac:dyDescent="0.35">
      <c r="A49" s="75" t="s">
        <v>150</v>
      </c>
      <c r="B49" s="132">
        <v>7436693</v>
      </c>
      <c r="C49" s="133" t="s">
        <v>306</v>
      </c>
      <c r="D49" s="134">
        <v>39722</v>
      </c>
      <c r="E49" s="134">
        <v>25690</v>
      </c>
      <c r="G49" s="133" t="s">
        <v>185</v>
      </c>
      <c r="H49" s="132">
        <v>17</v>
      </c>
      <c r="I49" s="132">
        <v>0</v>
      </c>
      <c r="J49" s="133" t="s">
        <v>261</v>
      </c>
      <c r="K49" s="133" t="s">
        <v>259</v>
      </c>
      <c r="L49" s="85"/>
    </row>
    <row r="50" spans="1:12" x14ac:dyDescent="0.35">
      <c r="A50" s="75" t="s">
        <v>150</v>
      </c>
      <c r="B50" s="132">
        <v>7663593</v>
      </c>
      <c r="C50" s="133" t="s">
        <v>307</v>
      </c>
      <c r="D50" s="134">
        <v>39722</v>
      </c>
      <c r="E50" s="134">
        <v>23848</v>
      </c>
      <c r="G50" s="133" t="s">
        <v>185</v>
      </c>
      <c r="H50" s="132">
        <v>17</v>
      </c>
      <c r="I50" s="132">
        <v>0</v>
      </c>
      <c r="J50" s="133" t="s">
        <v>266</v>
      </c>
      <c r="K50" s="133" t="s">
        <v>259</v>
      </c>
      <c r="L50" s="85"/>
    </row>
    <row r="51" spans="1:12" x14ac:dyDescent="0.35">
      <c r="A51" s="75" t="s">
        <v>150</v>
      </c>
      <c r="B51" s="132">
        <v>7807571</v>
      </c>
      <c r="C51" s="133" t="s">
        <v>308</v>
      </c>
      <c r="D51" s="134">
        <v>38838</v>
      </c>
      <c r="E51" s="134">
        <v>27545</v>
      </c>
      <c r="G51" s="133" t="s">
        <v>185</v>
      </c>
      <c r="H51" s="132">
        <v>19</v>
      </c>
      <c r="I51" s="132">
        <v>0</v>
      </c>
      <c r="J51" s="133" t="s">
        <v>263</v>
      </c>
      <c r="K51" s="133" t="s">
        <v>269</v>
      </c>
      <c r="L51" s="85"/>
    </row>
    <row r="52" spans="1:12" x14ac:dyDescent="0.35">
      <c r="A52" s="75" t="s">
        <v>150</v>
      </c>
      <c r="B52" s="132">
        <v>7886197</v>
      </c>
      <c r="C52" s="133" t="s">
        <v>309</v>
      </c>
      <c r="D52" s="134">
        <v>40345</v>
      </c>
      <c r="E52" s="134">
        <v>23993</v>
      </c>
      <c r="G52" s="133" t="s">
        <v>183</v>
      </c>
      <c r="H52" s="132">
        <v>15</v>
      </c>
      <c r="I52" s="132">
        <v>0</v>
      </c>
      <c r="J52" s="133" t="s">
        <v>263</v>
      </c>
      <c r="K52" s="133" t="s">
        <v>280</v>
      </c>
      <c r="L52" s="85"/>
    </row>
    <row r="53" spans="1:12" x14ac:dyDescent="0.35">
      <c r="A53" s="75" t="s">
        <v>150</v>
      </c>
      <c r="B53" s="132">
        <v>7907938</v>
      </c>
      <c r="C53" s="133" t="s">
        <v>310</v>
      </c>
      <c r="D53" s="134">
        <v>42278</v>
      </c>
      <c r="E53" s="134">
        <v>24660</v>
      </c>
      <c r="G53" s="133" t="s">
        <v>183</v>
      </c>
      <c r="H53" s="132">
        <v>10</v>
      </c>
      <c r="I53" s="132">
        <v>0</v>
      </c>
      <c r="J53" s="133" t="s">
        <v>268</v>
      </c>
      <c r="K53" s="133" t="s">
        <v>269</v>
      </c>
      <c r="L53" s="85"/>
    </row>
    <row r="54" spans="1:12" x14ac:dyDescent="0.35">
      <c r="A54" s="75" t="s">
        <v>150</v>
      </c>
      <c r="B54" s="132">
        <v>7922793</v>
      </c>
      <c r="C54" s="133" t="s">
        <v>311</v>
      </c>
      <c r="D54" s="134">
        <v>39181</v>
      </c>
      <c r="E54" s="134">
        <v>24894</v>
      </c>
      <c r="G54" s="133" t="s">
        <v>183</v>
      </c>
      <c r="H54" s="132">
        <v>18</v>
      </c>
      <c r="I54" s="132">
        <v>0</v>
      </c>
      <c r="J54" s="133" t="s">
        <v>263</v>
      </c>
      <c r="K54" s="133" t="s">
        <v>259</v>
      </c>
      <c r="L54" s="85"/>
    </row>
    <row r="55" spans="1:12" x14ac:dyDescent="0.35">
      <c r="A55" s="75" t="s">
        <v>150</v>
      </c>
      <c r="B55" s="132">
        <v>8027706</v>
      </c>
      <c r="C55" s="133" t="s">
        <v>312</v>
      </c>
      <c r="D55" s="134">
        <v>38001</v>
      </c>
      <c r="E55" s="134">
        <v>22958</v>
      </c>
      <c r="G55" s="133" t="s">
        <v>183</v>
      </c>
      <c r="H55" s="132">
        <v>21</v>
      </c>
      <c r="I55" s="132">
        <v>0</v>
      </c>
      <c r="J55" s="133" t="s">
        <v>256</v>
      </c>
      <c r="K55" s="133" t="s">
        <v>259</v>
      </c>
      <c r="L55" s="85"/>
    </row>
    <row r="56" spans="1:12" x14ac:dyDescent="0.35">
      <c r="A56" s="75" t="s">
        <v>150</v>
      </c>
      <c r="B56" s="132">
        <v>8066057</v>
      </c>
      <c r="C56" s="133" t="s">
        <v>313</v>
      </c>
      <c r="D56" s="134">
        <v>42278</v>
      </c>
      <c r="E56" s="134">
        <v>23152</v>
      </c>
      <c r="G56" s="133" t="s">
        <v>183</v>
      </c>
      <c r="H56" s="132">
        <v>10</v>
      </c>
      <c r="I56" s="132">
        <v>0</v>
      </c>
      <c r="J56" s="133" t="s">
        <v>263</v>
      </c>
      <c r="K56" s="133" t="s">
        <v>259</v>
      </c>
      <c r="L56" s="85"/>
    </row>
    <row r="57" spans="1:12" x14ac:dyDescent="0.35">
      <c r="A57" s="75" t="s">
        <v>150</v>
      </c>
      <c r="B57" s="132">
        <v>8196714</v>
      </c>
      <c r="C57" s="133" t="s">
        <v>314</v>
      </c>
      <c r="D57" s="134">
        <v>40634</v>
      </c>
      <c r="E57" s="134">
        <v>23485</v>
      </c>
      <c r="G57" s="133" t="s">
        <v>183</v>
      </c>
      <c r="H57" s="132">
        <v>14</v>
      </c>
      <c r="I57" s="132">
        <v>0</v>
      </c>
      <c r="J57" s="133" t="s">
        <v>268</v>
      </c>
      <c r="K57" s="133" t="s">
        <v>269</v>
      </c>
      <c r="L57" s="85"/>
    </row>
    <row r="58" spans="1:12" x14ac:dyDescent="0.35">
      <c r="A58" s="75" t="s">
        <v>150</v>
      </c>
      <c r="B58" s="132">
        <v>8236968</v>
      </c>
      <c r="C58" s="133" t="s">
        <v>315</v>
      </c>
      <c r="D58" s="134">
        <v>42278</v>
      </c>
      <c r="E58" s="134">
        <v>24743</v>
      </c>
      <c r="G58" s="133" t="s">
        <v>183</v>
      </c>
      <c r="H58" s="132">
        <v>10</v>
      </c>
      <c r="I58" s="132">
        <v>0</v>
      </c>
      <c r="J58" s="133" t="s">
        <v>268</v>
      </c>
      <c r="K58" s="133" t="s">
        <v>269</v>
      </c>
      <c r="L58" s="85"/>
    </row>
    <row r="59" spans="1:12" x14ac:dyDescent="0.35">
      <c r="A59" s="75" t="s">
        <v>150</v>
      </c>
      <c r="B59" s="132">
        <v>8242164</v>
      </c>
      <c r="C59" s="133" t="s">
        <v>316</v>
      </c>
      <c r="D59" s="134">
        <v>42278</v>
      </c>
      <c r="E59" s="134">
        <v>25073</v>
      </c>
      <c r="G59" s="133" t="s">
        <v>183</v>
      </c>
      <c r="H59" s="132">
        <v>10</v>
      </c>
      <c r="I59" s="132">
        <v>0</v>
      </c>
      <c r="J59" s="133" t="s">
        <v>268</v>
      </c>
      <c r="K59" s="133" t="s">
        <v>269</v>
      </c>
      <c r="L59" s="85"/>
    </row>
    <row r="60" spans="1:12" x14ac:dyDescent="0.35">
      <c r="A60" s="75" t="s">
        <v>150</v>
      </c>
      <c r="B60" s="132">
        <v>8258960</v>
      </c>
      <c r="C60" s="133" t="s">
        <v>317</v>
      </c>
      <c r="D60" s="134">
        <v>45189</v>
      </c>
      <c r="E60" s="134">
        <v>25211</v>
      </c>
      <c r="G60" s="133" t="s">
        <v>183</v>
      </c>
      <c r="H60" s="132">
        <v>2</v>
      </c>
      <c r="I60" s="132">
        <v>0</v>
      </c>
      <c r="J60" s="133" t="s">
        <v>268</v>
      </c>
      <c r="K60" s="133" t="s">
        <v>280</v>
      </c>
      <c r="L60" s="85"/>
    </row>
    <row r="61" spans="1:12" x14ac:dyDescent="0.35">
      <c r="A61" s="75" t="s">
        <v>150</v>
      </c>
      <c r="B61" s="132">
        <v>8291394</v>
      </c>
      <c r="C61" s="133" t="s">
        <v>318</v>
      </c>
      <c r="D61" s="134">
        <v>40553</v>
      </c>
      <c r="E61" s="134">
        <v>26761</v>
      </c>
      <c r="G61" s="133" t="s">
        <v>185</v>
      </c>
      <c r="H61" s="132">
        <v>14</v>
      </c>
      <c r="I61" s="132">
        <v>0</v>
      </c>
      <c r="J61" s="133" t="s">
        <v>263</v>
      </c>
      <c r="K61" s="133" t="s">
        <v>269</v>
      </c>
      <c r="L61" s="85"/>
    </row>
    <row r="62" spans="1:12" x14ac:dyDescent="0.35">
      <c r="A62" s="75" t="s">
        <v>150</v>
      </c>
      <c r="B62" s="132">
        <v>8315316</v>
      </c>
      <c r="C62" s="133" t="s">
        <v>319</v>
      </c>
      <c r="D62" s="134">
        <v>36404</v>
      </c>
      <c r="E62" s="134">
        <v>23032</v>
      </c>
      <c r="G62" s="133" t="s">
        <v>183</v>
      </c>
      <c r="H62" s="132">
        <v>26</v>
      </c>
      <c r="I62" s="132">
        <v>0</v>
      </c>
      <c r="J62" s="133" t="s">
        <v>266</v>
      </c>
      <c r="K62" s="133" t="s">
        <v>259</v>
      </c>
      <c r="L62" s="85"/>
    </row>
    <row r="63" spans="1:12" x14ac:dyDescent="0.35">
      <c r="A63" s="75" t="s">
        <v>150</v>
      </c>
      <c r="B63" s="132">
        <v>8439954</v>
      </c>
      <c r="C63" s="133" t="s">
        <v>320</v>
      </c>
      <c r="D63" s="134">
        <v>39722</v>
      </c>
      <c r="E63" s="134">
        <v>22941</v>
      </c>
      <c r="G63" s="133" t="s">
        <v>183</v>
      </c>
      <c r="H63" s="132">
        <v>17</v>
      </c>
      <c r="I63" s="132">
        <v>0</v>
      </c>
      <c r="J63" s="133" t="s">
        <v>256</v>
      </c>
      <c r="K63" s="133" t="s">
        <v>269</v>
      </c>
      <c r="L63" s="85"/>
    </row>
    <row r="64" spans="1:12" x14ac:dyDescent="0.35">
      <c r="A64" s="75" t="s">
        <v>150</v>
      </c>
      <c r="B64" s="132">
        <v>8443256</v>
      </c>
      <c r="C64" s="133" t="s">
        <v>321</v>
      </c>
      <c r="D64" s="134">
        <v>42278</v>
      </c>
      <c r="E64" s="134">
        <v>23844</v>
      </c>
      <c r="G64" s="133" t="s">
        <v>185</v>
      </c>
      <c r="H64" s="132">
        <v>10</v>
      </c>
      <c r="I64" s="132">
        <v>0</v>
      </c>
      <c r="J64" s="133" t="s">
        <v>263</v>
      </c>
      <c r="K64" s="133" t="s">
        <v>269</v>
      </c>
      <c r="L64" s="85"/>
    </row>
    <row r="65" spans="1:12" x14ac:dyDescent="0.35">
      <c r="A65" s="75" t="s">
        <v>150</v>
      </c>
      <c r="B65" s="132">
        <v>8535642</v>
      </c>
      <c r="C65" s="133" t="s">
        <v>322</v>
      </c>
      <c r="D65" s="134">
        <v>41183</v>
      </c>
      <c r="E65" s="134">
        <v>22650</v>
      </c>
      <c r="G65" s="133" t="s">
        <v>185</v>
      </c>
      <c r="H65" s="132">
        <v>13</v>
      </c>
      <c r="I65" s="132">
        <v>0</v>
      </c>
      <c r="J65" s="133" t="s">
        <v>263</v>
      </c>
      <c r="K65" s="133" t="s">
        <v>259</v>
      </c>
      <c r="L65" s="85"/>
    </row>
    <row r="66" spans="1:12" x14ac:dyDescent="0.35">
      <c r="A66" s="75" t="s">
        <v>150</v>
      </c>
      <c r="B66" s="132">
        <v>8540700</v>
      </c>
      <c r="C66" s="133" t="s">
        <v>323</v>
      </c>
      <c r="D66" s="134">
        <v>39722</v>
      </c>
      <c r="E66" s="134">
        <v>22991</v>
      </c>
      <c r="G66" s="133" t="s">
        <v>185</v>
      </c>
      <c r="H66" s="132">
        <v>17</v>
      </c>
      <c r="I66" s="132">
        <v>0</v>
      </c>
      <c r="J66" s="133" t="s">
        <v>256</v>
      </c>
      <c r="K66" s="133" t="s">
        <v>269</v>
      </c>
      <c r="L66" s="85"/>
    </row>
    <row r="67" spans="1:12" x14ac:dyDescent="0.35">
      <c r="A67" s="75" t="s">
        <v>150</v>
      </c>
      <c r="B67" s="132">
        <v>8613887</v>
      </c>
      <c r="C67" s="133" t="s">
        <v>324</v>
      </c>
      <c r="D67" s="134">
        <v>39181</v>
      </c>
      <c r="E67" s="134">
        <v>24754</v>
      </c>
      <c r="G67" s="133" t="s">
        <v>183</v>
      </c>
      <c r="H67" s="132">
        <v>18</v>
      </c>
      <c r="I67" s="132">
        <v>0</v>
      </c>
      <c r="J67" s="133" t="s">
        <v>256</v>
      </c>
      <c r="K67" s="133" t="s">
        <v>259</v>
      </c>
      <c r="L67" s="85"/>
    </row>
    <row r="68" spans="1:12" x14ac:dyDescent="0.35">
      <c r="A68" s="75" t="s">
        <v>150</v>
      </c>
      <c r="B68" s="132">
        <v>8644382</v>
      </c>
      <c r="C68" s="133" t="s">
        <v>325</v>
      </c>
      <c r="D68" s="134">
        <v>39895</v>
      </c>
      <c r="E68" s="134">
        <v>25018</v>
      </c>
      <c r="G68" s="133" t="s">
        <v>185</v>
      </c>
      <c r="H68" s="132">
        <v>16</v>
      </c>
      <c r="I68" s="132">
        <v>0</v>
      </c>
      <c r="J68" s="133" t="s">
        <v>268</v>
      </c>
      <c r="K68" s="133" t="s">
        <v>280</v>
      </c>
      <c r="L68" s="85"/>
    </row>
    <row r="69" spans="1:12" x14ac:dyDescent="0.35">
      <c r="A69" s="75" t="s">
        <v>150</v>
      </c>
      <c r="B69" s="132">
        <v>8661552</v>
      </c>
      <c r="C69" s="133" t="s">
        <v>326</v>
      </c>
      <c r="D69" s="134">
        <v>37895</v>
      </c>
      <c r="E69" s="134">
        <v>24231</v>
      </c>
      <c r="G69" s="133" t="s">
        <v>183</v>
      </c>
      <c r="H69" s="132">
        <v>22</v>
      </c>
      <c r="I69" s="132">
        <v>0</v>
      </c>
      <c r="J69" s="133" t="s">
        <v>256</v>
      </c>
      <c r="K69" s="133" t="s">
        <v>259</v>
      </c>
      <c r="L69" s="85"/>
    </row>
    <row r="70" spans="1:12" x14ac:dyDescent="0.35">
      <c r="A70" s="75" t="s">
        <v>150</v>
      </c>
      <c r="B70" s="132">
        <v>8680040</v>
      </c>
      <c r="C70" s="133" t="s">
        <v>327</v>
      </c>
      <c r="D70" s="134">
        <v>39722</v>
      </c>
      <c r="E70" s="134">
        <v>25264</v>
      </c>
      <c r="G70" s="133" t="s">
        <v>183</v>
      </c>
      <c r="H70" s="132">
        <v>17</v>
      </c>
      <c r="I70" s="132">
        <v>0</v>
      </c>
      <c r="J70" s="133" t="s">
        <v>256</v>
      </c>
      <c r="K70" s="133" t="s">
        <v>259</v>
      </c>
      <c r="L70" s="85"/>
    </row>
    <row r="71" spans="1:12" x14ac:dyDescent="0.35">
      <c r="A71" s="75" t="s">
        <v>150</v>
      </c>
      <c r="B71" s="132">
        <v>8719253</v>
      </c>
      <c r="C71" s="133" t="s">
        <v>328</v>
      </c>
      <c r="D71" s="134">
        <v>39934</v>
      </c>
      <c r="E71" s="134">
        <v>25059</v>
      </c>
      <c r="G71" s="133" t="s">
        <v>185</v>
      </c>
      <c r="H71" s="132">
        <v>16</v>
      </c>
      <c r="I71" s="132">
        <v>0</v>
      </c>
      <c r="J71" s="133" t="s">
        <v>256</v>
      </c>
      <c r="K71" s="133" t="s">
        <v>259</v>
      </c>
      <c r="L71" s="85"/>
    </row>
    <row r="72" spans="1:12" x14ac:dyDescent="0.35">
      <c r="A72" s="75" t="s">
        <v>150</v>
      </c>
      <c r="B72" s="132">
        <v>8887599</v>
      </c>
      <c r="C72" s="133" t="s">
        <v>329</v>
      </c>
      <c r="D72" s="134">
        <v>42278</v>
      </c>
      <c r="E72" s="134">
        <v>24875</v>
      </c>
      <c r="G72" s="133" t="s">
        <v>185</v>
      </c>
      <c r="H72" s="132">
        <v>10</v>
      </c>
      <c r="I72" s="132">
        <v>0</v>
      </c>
      <c r="J72" s="133" t="s">
        <v>263</v>
      </c>
      <c r="K72" s="133" t="s">
        <v>259</v>
      </c>
      <c r="L72" s="85"/>
    </row>
    <row r="73" spans="1:12" x14ac:dyDescent="0.35">
      <c r="A73" s="75" t="s">
        <v>150</v>
      </c>
      <c r="B73" s="132">
        <v>8927439</v>
      </c>
      <c r="C73" s="133" t="s">
        <v>330</v>
      </c>
      <c r="D73" s="134">
        <v>42278</v>
      </c>
      <c r="E73" s="134">
        <v>23087</v>
      </c>
      <c r="G73" s="133" t="s">
        <v>185</v>
      </c>
      <c r="H73" s="132">
        <v>10</v>
      </c>
      <c r="I73" s="132">
        <v>0</v>
      </c>
      <c r="J73" s="133" t="s">
        <v>263</v>
      </c>
      <c r="K73" s="133" t="s">
        <v>269</v>
      </c>
      <c r="L73" s="85"/>
    </row>
    <row r="74" spans="1:12" x14ac:dyDescent="0.35">
      <c r="A74" s="75" t="s">
        <v>150</v>
      </c>
      <c r="B74" s="132">
        <v>8928491</v>
      </c>
      <c r="C74" s="133" t="s">
        <v>331</v>
      </c>
      <c r="D74" s="134">
        <v>39181</v>
      </c>
      <c r="E74" s="134">
        <v>23558</v>
      </c>
      <c r="G74" s="133" t="s">
        <v>185</v>
      </c>
      <c r="H74" s="132">
        <v>18</v>
      </c>
      <c r="I74" s="132">
        <v>0</v>
      </c>
      <c r="J74" s="133" t="s">
        <v>263</v>
      </c>
      <c r="K74" s="133" t="s">
        <v>269</v>
      </c>
      <c r="L74" s="85"/>
    </row>
    <row r="75" spans="1:12" x14ac:dyDescent="0.35">
      <c r="A75" s="75" t="s">
        <v>150</v>
      </c>
      <c r="B75" s="132">
        <v>8952897</v>
      </c>
      <c r="C75" s="133" t="s">
        <v>332</v>
      </c>
      <c r="D75" s="134">
        <v>42278</v>
      </c>
      <c r="E75" s="134">
        <v>24212</v>
      </c>
      <c r="G75" s="133" t="s">
        <v>185</v>
      </c>
      <c r="H75" s="132">
        <v>10</v>
      </c>
      <c r="I75" s="132">
        <v>0</v>
      </c>
      <c r="J75" s="133" t="s">
        <v>263</v>
      </c>
      <c r="K75" s="133" t="s">
        <v>259</v>
      </c>
      <c r="L75" s="85"/>
    </row>
    <row r="76" spans="1:12" x14ac:dyDescent="0.35">
      <c r="A76" s="75" t="s">
        <v>150</v>
      </c>
      <c r="B76" s="132">
        <v>8968944</v>
      </c>
      <c r="C76" s="133" t="s">
        <v>333</v>
      </c>
      <c r="D76" s="134">
        <v>39722</v>
      </c>
      <c r="E76" s="134">
        <v>24472</v>
      </c>
      <c r="G76" s="133" t="s">
        <v>185</v>
      </c>
      <c r="H76" s="132">
        <v>17</v>
      </c>
      <c r="I76" s="132">
        <v>0</v>
      </c>
      <c r="J76" s="133" t="s">
        <v>263</v>
      </c>
      <c r="K76" s="133" t="s">
        <v>259</v>
      </c>
      <c r="L76" s="85"/>
    </row>
    <row r="77" spans="1:12" x14ac:dyDescent="0.35">
      <c r="A77" s="75" t="s">
        <v>150</v>
      </c>
      <c r="B77" s="132">
        <v>9155736</v>
      </c>
      <c r="C77" s="133" t="s">
        <v>334</v>
      </c>
      <c r="D77" s="134">
        <v>39181</v>
      </c>
      <c r="E77" s="134">
        <v>24025</v>
      </c>
      <c r="G77" s="133" t="s">
        <v>185</v>
      </c>
      <c r="H77" s="132">
        <v>18</v>
      </c>
      <c r="I77" s="132">
        <v>0</v>
      </c>
      <c r="J77" s="133" t="s">
        <v>263</v>
      </c>
      <c r="K77" s="133" t="s">
        <v>269</v>
      </c>
      <c r="L77" s="85"/>
    </row>
    <row r="78" spans="1:12" x14ac:dyDescent="0.35">
      <c r="A78" s="75" t="s">
        <v>150</v>
      </c>
      <c r="B78" s="132">
        <v>9157711</v>
      </c>
      <c r="C78" s="133" t="s">
        <v>335</v>
      </c>
      <c r="D78" s="134">
        <v>39181</v>
      </c>
      <c r="E78" s="134">
        <v>23569</v>
      </c>
      <c r="G78" s="133" t="s">
        <v>183</v>
      </c>
      <c r="H78" s="132">
        <v>18</v>
      </c>
      <c r="I78" s="132">
        <v>0</v>
      </c>
      <c r="J78" s="133" t="s">
        <v>268</v>
      </c>
      <c r="K78" s="133" t="s">
        <v>336</v>
      </c>
      <c r="L78" s="85">
        <v>8</v>
      </c>
    </row>
    <row r="79" spans="1:12" x14ac:dyDescent="0.35">
      <c r="A79" s="75" t="s">
        <v>150</v>
      </c>
      <c r="B79" s="132">
        <v>9179456</v>
      </c>
      <c r="C79" s="133" t="s">
        <v>337</v>
      </c>
      <c r="D79" s="134">
        <v>34594</v>
      </c>
      <c r="E79" s="134">
        <v>23713</v>
      </c>
      <c r="G79" s="133" t="s">
        <v>183</v>
      </c>
      <c r="H79" s="132">
        <v>31</v>
      </c>
      <c r="I79" s="132">
        <v>0</v>
      </c>
      <c r="J79" s="133" t="s">
        <v>266</v>
      </c>
      <c r="K79" s="133" t="s">
        <v>259</v>
      </c>
      <c r="L79" s="85"/>
    </row>
    <row r="80" spans="1:12" x14ac:dyDescent="0.35">
      <c r="A80" s="75" t="s">
        <v>150</v>
      </c>
      <c r="B80" s="132">
        <v>9310316</v>
      </c>
      <c r="C80" s="133" t="s">
        <v>338</v>
      </c>
      <c r="D80" s="134">
        <v>42278</v>
      </c>
      <c r="E80" s="134">
        <v>23648</v>
      </c>
      <c r="G80" s="133" t="s">
        <v>183</v>
      </c>
      <c r="H80" s="132">
        <v>10</v>
      </c>
      <c r="I80" s="132">
        <v>0</v>
      </c>
      <c r="J80" s="133" t="s">
        <v>263</v>
      </c>
      <c r="K80" s="133" t="s">
        <v>259</v>
      </c>
      <c r="L80" s="85"/>
    </row>
    <row r="81" spans="1:12" x14ac:dyDescent="0.35">
      <c r="A81" s="75" t="s">
        <v>150</v>
      </c>
      <c r="B81" s="132">
        <v>9412435</v>
      </c>
      <c r="C81" s="133" t="s">
        <v>339</v>
      </c>
      <c r="D81" s="134">
        <v>42278</v>
      </c>
      <c r="E81" s="134">
        <v>25379</v>
      </c>
      <c r="G81" s="133" t="s">
        <v>185</v>
      </c>
      <c r="H81" s="132">
        <v>10</v>
      </c>
      <c r="I81" s="132">
        <v>0</v>
      </c>
      <c r="J81" s="133" t="s">
        <v>263</v>
      </c>
      <c r="K81" s="133" t="s">
        <v>259</v>
      </c>
      <c r="L81" s="85"/>
    </row>
    <row r="82" spans="1:12" x14ac:dyDescent="0.35">
      <c r="A82" s="75" t="s">
        <v>150</v>
      </c>
      <c r="B82" s="132">
        <v>9469778</v>
      </c>
      <c r="C82" s="133" t="s">
        <v>340</v>
      </c>
      <c r="D82" s="134">
        <v>37422</v>
      </c>
      <c r="E82" s="134">
        <v>24162</v>
      </c>
      <c r="G82" s="133" t="s">
        <v>183</v>
      </c>
      <c r="H82" s="132">
        <v>23</v>
      </c>
      <c r="I82" s="132">
        <v>0</v>
      </c>
      <c r="J82" s="133" t="s">
        <v>266</v>
      </c>
      <c r="K82" s="133" t="s">
        <v>259</v>
      </c>
      <c r="L82" s="85"/>
    </row>
    <row r="83" spans="1:12" x14ac:dyDescent="0.35">
      <c r="A83" s="75" t="s">
        <v>150</v>
      </c>
      <c r="B83" s="132">
        <v>9539426</v>
      </c>
      <c r="C83" s="133" t="s">
        <v>341</v>
      </c>
      <c r="D83" s="134">
        <v>36069</v>
      </c>
      <c r="E83" s="134">
        <v>24088</v>
      </c>
      <c r="G83" s="133" t="s">
        <v>183</v>
      </c>
      <c r="H83" s="132">
        <v>27</v>
      </c>
      <c r="I83" s="132">
        <v>0</v>
      </c>
      <c r="J83" s="133" t="s">
        <v>266</v>
      </c>
      <c r="K83" s="133" t="s">
        <v>259</v>
      </c>
      <c r="L83" s="85"/>
    </row>
    <row r="84" spans="1:12" x14ac:dyDescent="0.35">
      <c r="A84" s="75" t="s">
        <v>150</v>
      </c>
      <c r="B84" s="132">
        <v>9639786</v>
      </c>
      <c r="C84" s="133" t="s">
        <v>342</v>
      </c>
      <c r="D84" s="134">
        <v>42278</v>
      </c>
      <c r="E84" s="134">
        <v>25167</v>
      </c>
      <c r="G84" s="133" t="s">
        <v>183</v>
      </c>
      <c r="H84" s="132">
        <v>10</v>
      </c>
      <c r="I84" s="132">
        <v>0</v>
      </c>
      <c r="J84" s="133" t="s">
        <v>268</v>
      </c>
      <c r="K84" s="133" t="s">
        <v>269</v>
      </c>
      <c r="L84" s="85"/>
    </row>
    <row r="85" spans="1:12" x14ac:dyDescent="0.35">
      <c r="A85" s="75" t="s">
        <v>150</v>
      </c>
      <c r="B85" s="132">
        <v>9662122</v>
      </c>
      <c r="C85" s="133" t="s">
        <v>343</v>
      </c>
      <c r="D85" s="134">
        <v>43192</v>
      </c>
      <c r="E85" s="134">
        <v>25654</v>
      </c>
      <c r="G85" s="133" t="s">
        <v>185</v>
      </c>
      <c r="H85" s="132">
        <v>7</v>
      </c>
      <c r="I85" s="132">
        <v>0</v>
      </c>
      <c r="J85" s="133" t="s">
        <v>256</v>
      </c>
      <c r="K85" s="133" t="s">
        <v>259</v>
      </c>
      <c r="L85" s="85"/>
    </row>
    <row r="86" spans="1:12" x14ac:dyDescent="0.35">
      <c r="A86" s="75" t="s">
        <v>150</v>
      </c>
      <c r="B86" s="132">
        <v>9679719</v>
      </c>
      <c r="C86" s="133" t="s">
        <v>344</v>
      </c>
      <c r="D86" s="134">
        <v>42278</v>
      </c>
      <c r="E86" s="134">
        <v>24875</v>
      </c>
      <c r="G86" s="133" t="s">
        <v>185</v>
      </c>
      <c r="H86" s="132">
        <v>10</v>
      </c>
      <c r="I86" s="132">
        <v>0</v>
      </c>
      <c r="J86" s="133" t="s">
        <v>263</v>
      </c>
      <c r="K86" s="133" t="s">
        <v>259</v>
      </c>
      <c r="L86" s="85"/>
    </row>
    <row r="87" spans="1:12" x14ac:dyDescent="0.35">
      <c r="A87" s="75" t="s">
        <v>150</v>
      </c>
      <c r="B87" s="132">
        <v>9785129</v>
      </c>
      <c r="C87" s="133" t="s">
        <v>345</v>
      </c>
      <c r="D87" s="134">
        <v>39722</v>
      </c>
      <c r="E87" s="134">
        <v>43773</v>
      </c>
      <c r="G87" s="133" t="s">
        <v>185</v>
      </c>
      <c r="H87" s="132">
        <v>17</v>
      </c>
      <c r="I87" s="132">
        <v>0</v>
      </c>
      <c r="J87" s="133" t="s">
        <v>266</v>
      </c>
      <c r="K87" s="133" t="s">
        <v>259</v>
      </c>
      <c r="L87" s="85"/>
    </row>
    <row r="88" spans="1:12" x14ac:dyDescent="0.35">
      <c r="A88" s="75" t="s">
        <v>150</v>
      </c>
      <c r="B88" s="132">
        <v>9827268</v>
      </c>
      <c r="C88" s="133" t="s">
        <v>346</v>
      </c>
      <c r="D88" s="134">
        <v>39722</v>
      </c>
      <c r="E88" s="134">
        <v>25442</v>
      </c>
      <c r="G88" s="133" t="s">
        <v>185</v>
      </c>
      <c r="H88" s="132">
        <v>17</v>
      </c>
      <c r="I88" s="132">
        <v>0</v>
      </c>
      <c r="J88" s="133" t="s">
        <v>256</v>
      </c>
      <c r="K88" s="133" t="s">
        <v>259</v>
      </c>
      <c r="L88" s="85"/>
    </row>
    <row r="89" spans="1:12" x14ac:dyDescent="0.35">
      <c r="A89" s="75" t="s">
        <v>150</v>
      </c>
      <c r="B89" s="132">
        <v>9867010</v>
      </c>
      <c r="C89" s="133" t="s">
        <v>347</v>
      </c>
      <c r="D89" s="134">
        <v>39722</v>
      </c>
      <c r="E89" s="134">
        <v>25814</v>
      </c>
      <c r="G89" s="133" t="s">
        <v>185</v>
      </c>
      <c r="H89" s="132">
        <v>17</v>
      </c>
      <c r="I89" s="132">
        <v>0</v>
      </c>
      <c r="J89" s="133" t="s">
        <v>266</v>
      </c>
      <c r="K89" s="133" t="s">
        <v>269</v>
      </c>
      <c r="L89" s="85"/>
    </row>
    <row r="90" spans="1:12" x14ac:dyDescent="0.35">
      <c r="A90" s="75" t="s">
        <v>150</v>
      </c>
      <c r="B90" s="132">
        <v>9877147</v>
      </c>
      <c r="C90" s="133" t="s">
        <v>348</v>
      </c>
      <c r="D90" s="134">
        <v>36902</v>
      </c>
      <c r="E90" s="134">
        <v>24673</v>
      </c>
      <c r="G90" s="133" t="s">
        <v>183</v>
      </c>
      <c r="H90" s="132">
        <v>24</v>
      </c>
      <c r="I90" s="132">
        <v>0</v>
      </c>
      <c r="J90" s="133" t="s">
        <v>268</v>
      </c>
      <c r="K90" s="133" t="s">
        <v>269</v>
      </c>
      <c r="L90" s="85"/>
    </row>
    <row r="91" spans="1:12" x14ac:dyDescent="0.35">
      <c r="A91" s="75" t="s">
        <v>150</v>
      </c>
      <c r="B91" s="132">
        <v>9953668</v>
      </c>
      <c r="C91" s="133" t="s">
        <v>349</v>
      </c>
      <c r="D91" s="134">
        <v>41827</v>
      </c>
      <c r="E91" s="134">
        <v>30902</v>
      </c>
      <c r="G91" s="133" t="s">
        <v>185</v>
      </c>
      <c r="H91" s="132">
        <v>11</v>
      </c>
      <c r="I91" s="132">
        <v>0</v>
      </c>
      <c r="J91" s="133" t="s">
        <v>268</v>
      </c>
      <c r="K91" s="133" t="s">
        <v>269</v>
      </c>
      <c r="L91" s="85"/>
    </row>
    <row r="92" spans="1:12" x14ac:dyDescent="0.35">
      <c r="A92" s="75" t="s">
        <v>150</v>
      </c>
      <c r="B92" s="132">
        <v>9959040</v>
      </c>
      <c r="C92" s="133" t="s">
        <v>350</v>
      </c>
      <c r="D92" s="134">
        <v>40087</v>
      </c>
      <c r="E92" s="134">
        <v>26123</v>
      </c>
      <c r="G92" s="133" t="s">
        <v>185</v>
      </c>
      <c r="H92" s="132">
        <v>16</v>
      </c>
      <c r="I92" s="132">
        <v>0</v>
      </c>
      <c r="J92" s="133" t="s">
        <v>268</v>
      </c>
      <c r="K92" s="133" t="s">
        <v>269</v>
      </c>
      <c r="L92" s="85"/>
    </row>
    <row r="93" spans="1:12" x14ac:dyDescent="0.35">
      <c r="A93" s="75" t="s">
        <v>150</v>
      </c>
      <c r="B93" s="132">
        <v>9991138</v>
      </c>
      <c r="C93" s="133" t="s">
        <v>351</v>
      </c>
      <c r="D93" s="134">
        <v>39414</v>
      </c>
      <c r="E93" s="134">
        <v>25835</v>
      </c>
      <c r="G93" s="133" t="s">
        <v>185</v>
      </c>
      <c r="H93" s="132">
        <v>18</v>
      </c>
      <c r="I93" s="132">
        <v>0</v>
      </c>
      <c r="J93" s="133" t="s">
        <v>266</v>
      </c>
      <c r="K93" s="133" t="s">
        <v>259</v>
      </c>
      <c r="L93" s="85"/>
    </row>
    <row r="94" spans="1:12" x14ac:dyDescent="0.35">
      <c r="A94" s="75" t="s">
        <v>150</v>
      </c>
      <c r="B94" s="132">
        <v>10069071</v>
      </c>
      <c r="C94" s="133" t="s">
        <v>352</v>
      </c>
      <c r="D94" s="134">
        <v>43479</v>
      </c>
      <c r="E94" s="134">
        <v>25783</v>
      </c>
      <c r="G94" s="133" t="s">
        <v>183</v>
      </c>
      <c r="H94" s="132">
        <v>6</v>
      </c>
      <c r="I94" s="132">
        <v>0</v>
      </c>
      <c r="J94" s="133" t="s">
        <v>268</v>
      </c>
      <c r="K94" s="133" t="s">
        <v>280</v>
      </c>
      <c r="L94" s="85"/>
    </row>
    <row r="95" spans="1:12" x14ac:dyDescent="0.35">
      <c r="A95" s="75" t="s">
        <v>150</v>
      </c>
      <c r="B95" s="132">
        <v>10096223</v>
      </c>
      <c r="C95" s="133" t="s">
        <v>353</v>
      </c>
      <c r="D95" s="134">
        <v>44935</v>
      </c>
      <c r="E95" s="134">
        <v>25278</v>
      </c>
      <c r="G95" s="133" t="s">
        <v>185</v>
      </c>
      <c r="H95" s="132">
        <v>2</v>
      </c>
      <c r="I95" s="132">
        <v>0</v>
      </c>
      <c r="J95" s="133" t="s">
        <v>268</v>
      </c>
      <c r="K95" s="133" t="s">
        <v>269</v>
      </c>
      <c r="L95" s="85"/>
    </row>
    <row r="96" spans="1:12" x14ac:dyDescent="0.35">
      <c r="A96" s="75" t="s">
        <v>150</v>
      </c>
      <c r="B96" s="132">
        <v>10143220</v>
      </c>
      <c r="C96" s="133" t="s">
        <v>354</v>
      </c>
      <c r="D96" s="134">
        <v>39895</v>
      </c>
      <c r="E96" s="134">
        <v>25358</v>
      </c>
      <c r="G96" s="133" t="s">
        <v>185</v>
      </c>
      <c r="H96" s="132">
        <v>16</v>
      </c>
      <c r="I96" s="132">
        <v>0</v>
      </c>
      <c r="J96" s="133" t="s">
        <v>263</v>
      </c>
      <c r="K96" s="133" t="s">
        <v>259</v>
      </c>
      <c r="L96" s="85"/>
    </row>
    <row r="97" spans="1:12" x14ac:dyDescent="0.35">
      <c r="A97" s="75" t="s">
        <v>150</v>
      </c>
      <c r="B97" s="132">
        <v>10177814</v>
      </c>
      <c r="C97" s="133" t="s">
        <v>355</v>
      </c>
      <c r="D97" s="134">
        <v>40877</v>
      </c>
      <c r="E97" s="134">
        <v>26396</v>
      </c>
      <c r="G97" s="133" t="s">
        <v>183</v>
      </c>
      <c r="H97" s="132">
        <v>14</v>
      </c>
      <c r="I97" s="132">
        <v>0</v>
      </c>
      <c r="J97" s="133" t="s">
        <v>263</v>
      </c>
      <c r="K97" s="133" t="s">
        <v>259</v>
      </c>
      <c r="L97" s="85"/>
    </row>
    <row r="98" spans="1:12" x14ac:dyDescent="0.35">
      <c r="A98" s="75" t="s">
        <v>150</v>
      </c>
      <c r="B98" s="132">
        <v>10219735</v>
      </c>
      <c r="C98" s="133" t="s">
        <v>356</v>
      </c>
      <c r="D98" s="134">
        <v>36577</v>
      </c>
      <c r="E98" s="134">
        <v>36526</v>
      </c>
      <c r="G98" s="133" t="s">
        <v>183</v>
      </c>
      <c r="H98" s="132">
        <v>25</v>
      </c>
      <c r="I98" s="132">
        <v>0</v>
      </c>
      <c r="J98" s="133" t="s">
        <v>263</v>
      </c>
      <c r="K98" s="133" t="s">
        <v>259</v>
      </c>
      <c r="L98" s="85"/>
    </row>
    <row r="99" spans="1:12" x14ac:dyDescent="0.35">
      <c r="A99" s="75" t="s">
        <v>150</v>
      </c>
      <c r="B99" s="132">
        <v>10259382</v>
      </c>
      <c r="C99" s="133" t="s">
        <v>357</v>
      </c>
      <c r="D99" s="134">
        <v>41648</v>
      </c>
      <c r="E99" s="134">
        <v>31713</v>
      </c>
      <c r="G99" s="133" t="s">
        <v>183</v>
      </c>
      <c r="H99" s="132">
        <v>11</v>
      </c>
      <c r="I99" s="132">
        <v>0</v>
      </c>
      <c r="J99" s="133" t="s">
        <v>268</v>
      </c>
      <c r="K99" s="133" t="s">
        <v>269</v>
      </c>
      <c r="L99" s="85"/>
    </row>
    <row r="100" spans="1:12" x14ac:dyDescent="0.35">
      <c r="A100" s="75" t="s">
        <v>150</v>
      </c>
      <c r="B100" s="132">
        <v>10276630</v>
      </c>
      <c r="C100" s="133" t="s">
        <v>358</v>
      </c>
      <c r="D100" s="134">
        <v>42857</v>
      </c>
      <c r="E100" s="134">
        <v>25718</v>
      </c>
      <c r="G100" s="133" t="s">
        <v>185</v>
      </c>
      <c r="H100" s="132">
        <v>8</v>
      </c>
      <c r="I100" s="132">
        <v>0</v>
      </c>
      <c r="J100" s="133" t="s">
        <v>263</v>
      </c>
      <c r="K100" s="133" t="s">
        <v>269</v>
      </c>
      <c r="L100" s="85"/>
    </row>
    <row r="101" spans="1:12" x14ac:dyDescent="0.35">
      <c r="A101" s="75" t="s">
        <v>150</v>
      </c>
      <c r="B101" s="132">
        <v>10298994</v>
      </c>
      <c r="C101" s="133" t="s">
        <v>359</v>
      </c>
      <c r="D101" s="134">
        <v>39895</v>
      </c>
      <c r="E101" s="134">
        <v>26279</v>
      </c>
      <c r="G101" s="133" t="s">
        <v>185</v>
      </c>
      <c r="H101" s="132">
        <v>16</v>
      </c>
      <c r="I101" s="132">
        <v>0</v>
      </c>
      <c r="J101" s="133" t="s">
        <v>256</v>
      </c>
      <c r="K101" s="133" t="s">
        <v>259</v>
      </c>
      <c r="L101" s="85"/>
    </row>
    <row r="102" spans="1:12" x14ac:dyDescent="0.35">
      <c r="A102" s="75" t="s">
        <v>150</v>
      </c>
      <c r="B102" s="132">
        <v>10346427</v>
      </c>
      <c r="C102" s="133" t="s">
        <v>360</v>
      </c>
      <c r="D102" s="134">
        <v>44986</v>
      </c>
      <c r="E102" s="134">
        <v>25119</v>
      </c>
      <c r="G102" s="133" t="s">
        <v>183</v>
      </c>
      <c r="H102" s="132">
        <v>2</v>
      </c>
      <c r="I102" s="132">
        <v>0</v>
      </c>
      <c r="J102" s="133" t="s">
        <v>268</v>
      </c>
      <c r="K102" s="133" t="s">
        <v>280</v>
      </c>
      <c r="L102" s="85"/>
    </row>
    <row r="103" spans="1:12" x14ac:dyDescent="0.35">
      <c r="A103" s="75" t="s">
        <v>150</v>
      </c>
      <c r="B103" s="132">
        <v>10384204</v>
      </c>
      <c r="C103" s="133" t="s">
        <v>361</v>
      </c>
      <c r="D103" s="134">
        <v>40634</v>
      </c>
      <c r="E103" s="134">
        <v>26402</v>
      </c>
      <c r="G103" s="133" t="s">
        <v>185</v>
      </c>
      <c r="H103" s="132">
        <v>14</v>
      </c>
      <c r="I103" s="132">
        <v>0</v>
      </c>
      <c r="J103" s="133" t="s">
        <v>263</v>
      </c>
      <c r="K103" s="133" t="s">
        <v>269</v>
      </c>
      <c r="L103" s="85"/>
    </row>
    <row r="104" spans="1:12" x14ac:dyDescent="0.35">
      <c r="A104" s="75" t="s">
        <v>150</v>
      </c>
      <c r="B104" s="132">
        <v>10460596</v>
      </c>
      <c r="C104" s="133" t="s">
        <v>362</v>
      </c>
      <c r="D104" s="134">
        <v>42278</v>
      </c>
      <c r="E104" s="134">
        <v>25378</v>
      </c>
      <c r="G104" s="133" t="s">
        <v>183</v>
      </c>
      <c r="H104" s="132">
        <v>10</v>
      </c>
      <c r="I104" s="132">
        <v>0</v>
      </c>
      <c r="J104" s="133" t="s">
        <v>263</v>
      </c>
      <c r="K104" s="133" t="s">
        <v>269</v>
      </c>
      <c r="L104" s="85"/>
    </row>
    <row r="105" spans="1:12" x14ac:dyDescent="0.35">
      <c r="A105" s="75" t="s">
        <v>150</v>
      </c>
      <c r="B105" s="132">
        <v>10485747</v>
      </c>
      <c r="C105" s="133" t="s">
        <v>363</v>
      </c>
      <c r="D105" s="134">
        <v>39895</v>
      </c>
      <c r="E105" s="134">
        <v>26242</v>
      </c>
      <c r="G105" s="133" t="s">
        <v>185</v>
      </c>
      <c r="H105" s="132">
        <v>16</v>
      </c>
      <c r="I105" s="132">
        <v>0</v>
      </c>
      <c r="J105" s="133" t="s">
        <v>263</v>
      </c>
      <c r="K105" s="133" t="s">
        <v>259</v>
      </c>
      <c r="L105" s="85"/>
    </row>
    <row r="106" spans="1:12" x14ac:dyDescent="0.35">
      <c r="A106" s="75" t="s">
        <v>150</v>
      </c>
      <c r="B106" s="132">
        <v>10582486</v>
      </c>
      <c r="C106" s="133" t="s">
        <v>364</v>
      </c>
      <c r="D106" s="134">
        <v>39722</v>
      </c>
      <c r="E106" s="134">
        <v>25999</v>
      </c>
      <c r="G106" s="133" t="s">
        <v>183</v>
      </c>
      <c r="H106" s="132">
        <v>17</v>
      </c>
      <c r="I106" s="132">
        <v>0</v>
      </c>
      <c r="J106" s="133" t="s">
        <v>256</v>
      </c>
      <c r="K106" s="133" t="s">
        <v>259</v>
      </c>
      <c r="L106" s="85"/>
    </row>
    <row r="107" spans="1:12" x14ac:dyDescent="0.35">
      <c r="A107" s="75" t="s">
        <v>150</v>
      </c>
      <c r="B107" s="132">
        <v>10610295</v>
      </c>
      <c r="C107" s="133" t="s">
        <v>365</v>
      </c>
      <c r="D107" s="134">
        <v>43479</v>
      </c>
      <c r="E107" s="134">
        <v>25594</v>
      </c>
      <c r="G107" s="133" t="s">
        <v>183</v>
      </c>
      <c r="H107" s="132">
        <v>6</v>
      </c>
      <c r="I107" s="132">
        <v>0</v>
      </c>
      <c r="J107" s="133" t="s">
        <v>268</v>
      </c>
      <c r="K107" s="133" t="s">
        <v>269</v>
      </c>
      <c r="L107" s="85"/>
    </row>
    <row r="108" spans="1:12" x14ac:dyDescent="0.35">
      <c r="A108" s="75" t="s">
        <v>150</v>
      </c>
      <c r="B108" s="132">
        <v>10700289</v>
      </c>
      <c r="C108" s="133" t="s">
        <v>366</v>
      </c>
      <c r="D108" s="134">
        <v>43844</v>
      </c>
      <c r="E108" s="134">
        <v>24507</v>
      </c>
      <c r="G108" s="133" t="s">
        <v>185</v>
      </c>
      <c r="H108" s="132">
        <v>5</v>
      </c>
      <c r="I108" s="132">
        <v>0</v>
      </c>
      <c r="J108" s="133" t="s">
        <v>268</v>
      </c>
      <c r="K108" s="133" t="s">
        <v>269</v>
      </c>
      <c r="L108" s="85"/>
    </row>
    <row r="109" spans="1:12" x14ac:dyDescent="0.35">
      <c r="A109" s="75" t="s">
        <v>150</v>
      </c>
      <c r="B109" s="132">
        <v>10720167</v>
      </c>
      <c r="C109" s="133" t="s">
        <v>367</v>
      </c>
      <c r="D109" s="134">
        <v>37422</v>
      </c>
      <c r="E109" s="134">
        <v>25411</v>
      </c>
      <c r="G109" s="133" t="s">
        <v>183</v>
      </c>
      <c r="H109" s="132">
        <v>23</v>
      </c>
      <c r="I109" s="132">
        <v>0</v>
      </c>
      <c r="J109" s="133" t="s">
        <v>256</v>
      </c>
      <c r="K109" s="133" t="s">
        <v>259</v>
      </c>
      <c r="L109" s="85"/>
    </row>
    <row r="110" spans="1:12" x14ac:dyDescent="0.35">
      <c r="A110" s="75" t="s">
        <v>150</v>
      </c>
      <c r="B110" s="132">
        <v>10742910</v>
      </c>
      <c r="C110" s="133" t="s">
        <v>368</v>
      </c>
      <c r="D110" s="134">
        <v>37589</v>
      </c>
      <c r="E110" s="134">
        <v>26363</v>
      </c>
      <c r="G110" s="133" t="s">
        <v>185</v>
      </c>
      <c r="H110" s="132">
        <v>23</v>
      </c>
      <c r="I110" s="132">
        <v>0</v>
      </c>
      <c r="J110" s="133" t="s">
        <v>261</v>
      </c>
      <c r="K110" s="133" t="s">
        <v>259</v>
      </c>
      <c r="L110" s="85"/>
    </row>
    <row r="111" spans="1:12" x14ac:dyDescent="0.35">
      <c r="A111" s="75" t="s">
        <v>150</v>
      </c>
      <c r="B111" s="132">
        <v>10947657</v>
      </c>
      <c r="C111" s="133" t="s">
        <v>369</v>
      </c>
      <c r="D111" s="134">
        <v>45231</v>
      </c>
      <c r="E111" s="134">
        <v>25645</v>
      </c>
      <c r="G111" s="133" t="s">
        <v>185</v>
      </c>
      <c r="H111" s="132">
        <v>2</v>
      </c>
      <c r="I111" s="132">
        <v>0</v>
      </c>
      <c r="J111" s="133" t="s">
        <v>268</v>
      </c>
      <c r="K111" s="133" t="s">
        <v>280</v>
      </c>
      <c r="L111" s="85"/>
    </row>
    <row r="112" spans="1:12" x14ac:dyDescent="0.35">
      <c r="A112" s="75" t="s">
        <v>150</v>
      </c>
      <c r="B112" s="132">
        <v>11066765</v>
      </c>
      <c r="C112" s="133" t="s">
        <v>370</v>
      </c>
      <c r="D112" s="134">
        <v>42064</v>
      </c>
      <c r="E112" s="134">
        <v>27018</v>
      </c>
      <c r="G112" s="133" t="s">
        <v>183</v>
      </c>
      <c r="H112" s="132">
        <v>10</v>
      </c>
      <c r="I112" s="132">
        <v>0</v>
      </c>
      <c r="J112" s="133" t="s">
        <v>263</v>
      </c>
      <c r="K112" s="133" t="s">
        <v>269</v>
      </c>
      <c r="L112" s="85"/>
    </row>
    <row r="113" spans="1:12" x14ac:dyDescent="0.35">
      <c r="A113" s="75" t="s">
        <v>150</v>
      </c>
      <c r="B113" s="132">
        <v>11103697</v>
      </c>
      <c r="C113" s="133" t="s">
        <v>371</v>
      </c>
      <c r="D113" s="134">
        <v>36805</v>
      </c>
      <c r="E113" s="134">
        <v>3</v>
      </c>
      <c r="G113" s="133" t="s">
        <v>183</v>
      </c>
      <c r="H113" s="132">
        <v>25</v>
      </c>
      <c r="I113" s="132">
        <v>0</v>
      </c>
      <c r="J113" s="133" t="s">
        <v>256</v>
      </c>
      <c r="K113" s="133" t="s">
        <v>259</v>
      </c>
      <c r="L113" s="85"/>
    </row>
    <row r="114" spans="1:12" x14ac:dyDescent="0.35">
      <c r="A114" s="75" t="s">
        <v>150</v>
      </c>
      <c r="B114" s="132">
        <v>11139620</v>
      </c>
      <c r="C114" s="133" t="s">
        <v>372</v>
      </c>
      <c r="D114" s="134">
        <v>39722</v>
      </c>
      <c r="E114" s="134">
        <v>26635</v>
      </c>
      <c r="G114" s="133" t="s">
        <v>185</v>
      </c>
      <c r="H114" s="132">
        <v>17</v>
      </c>
      <c r="I114" s="132">
        <v>0</v>
      </c>
      <c r="J114" s="133" t="s">
        <v>256</v>
      </c>
      <c r="K114" s="133" t="s">
        <v>259</v>
      </c>
      <c r="L114" s="85"/>
    </row>
    <row r="115" spans="1:12" x14ac:dyDescent="0.35">
      <c r="A115" s="75" t="s">
        <v>150</v>
      </c>
      <c r="B115" s="132">
        <v>11140888</v>
      </c>
      <c r="C115" s="133" t="s">
        <v>373</v>
      </c>
      <c r="D115" s="134">
        <v>42278</v>
      </c>
      <c r="E115" s="134">
        <v>26423</v>
      </c>
      <c r="G115" s="133" t="s">
        <v>183</v>
      </c>
      <c r="H115" s="132">
        <v>10</v>
      </c>
      <c r="I115" s="132">
        <v>0</v>
      </c>
      <c r="J115" s="133" t="s">
        <v>263</v>
      </c>
      <c r="K115" s="133" t="s">
        <v>259</v>
      </c>
      <c r="L115" s="85"/>
    </row>
    <row r="116" spans="1:12" x14ac:dyDescent="0.35">
      <c r="A116" s="75" t="s">
        <v>150</v>
      </c>
      <c r="B116" s="132">
        <v>11210482</v>
      </c>
      <c r="C116" s="133" t="s">
        <v>374</v>
      </c>
      <c r="D116" s="134">
        <v>39413</v>
      </c>
      <c r="E116" s="134">
        <v>27139</v>
      </c>
      <c r="G116" s="133" t="s">
        <v>185</v>
      </c>
      <c r="H116" s="132">
        <v>18</v>
      </c>
      <c r="I116" s="132">
        <v>0</v>
      </c>
      <c r="J116" s="133" t="s">
        <v>266</v>
      </c>
      <c r="K116" s="133" t="s">
        <v>259</v>
      </c>
      <c r="L116" s="85"/>
    </row>
    <row r="117" spans="1:12" x14ac:dyDescent="0.35">
      <c r="A117" s="75" t="s">
        <v>150</v>
      </c>
      <c r="B117" s="132">
        <v>11213151</v>
      </c>
      <c r="C117" s="133" t="s">
        <v>375</v>
      </c>
      <c r="D117" s="134">
        <v>37422</v>
      </c>
      <c r="E117" s="134">
        <v>27461</v>
      </c>
      <c r="G117" s="133" t="s">
        <v>185</v>
      </c>
      <c r="H117" s="132">
        <v>23</v>
      </c>
      <c r="I117" s="132">
        <v>0</v>
      </c>
      <c r="J117" s="133" t="s">
        <v>261</v>
      </c>
      <c r="K117" s="133" t="s">
        <v>259</v>
      </c>
      <c r="L117" s="85"/>
    </row>
    <row r="118" spans="1:12" x14ac:dyDescent="0.35">
      <c r="A118" s="75" t="s">
        <v>150</v>
      </c>
      <c r="B118" s="132">
        <v>11213571</v>
      </c>
      <c r="C118" s="133" t="s">
        <v>376</v>
      </c>
      <c r="D118" s="134">
        <v>42278</v>
      </c>
      <c r="E118" s="134">
        <v>27960</v>
      </c>
      <c r="G118" s="133" t="s">
        <v>185</v>
      </c>
      <c r="H118" s="132">
        <v>10</v>
      </c>
      <c r="I118" s="132">
        <v>0</v>
      </c>
      <c r="J118" s="133" t="s">
        <v>263</v>
      </c>
      <c r="K118" s="133" t="s">
        <v>269</v>
      </c>
      <c r="L118" s="85"/>
    </row>
    <row r="119" spans="1:12" x14ac:dyDescent="0.35">
      <c r="A119" s="75" t="s">
        <v>150</v>
      </c>
      <c r="B119" s="132">
        <v>11232733</v>
      </c>
      <c r="C119" s="133" t="s">
        <v>377</v>
      </c>
      <c r="D119" s="134">
        <v>42278</v>
      </c>
      <c r="E119" s="134">
        <v>27025</v>
      </c>
      <c r="G119" s="133" t="s">
        <v>185</v>
      </c>
      <c r="H119" s="132">
        <v>10</v>
      </c>
      <c r="I119" s="132">
        <v>0</v>
      </c>
      <c r="J119" s="133" t="s">
        <v>263</v>
      </c>
      <c r="K119" s="133" t="s">
        <v>269</v>
      </c>
      <c r="L119" s="85"/>
    </row>
    <row r="120" spans="1:12" x14ac:dyDescent="0.35">
      <c r="A120" s="75" t="s">
        <v>150</v>
      </c>
      <c r="B120" s="132">
        <v>11280891</v>
      </c>
      <c r="C120" s="133" t="s">
        <v>378</v>
      </c>
      <c r="D120" s="134">
        <v>40679</v>
      </c>
      <c r="E120" s="134">
        <v>26624</v>
      </c>
      <c r="G120" s="133" t="s">
        <v>185</v>
      </c>
      <c r="H120" s="132">
        <v>14</v>
      </c>
      <c r="I120" s="132">
        <v>0</v>
      </c>
      <c r="J120" s="133" t="s">
        <v>268</v>
      </c>
      <c r="K120" s="133" t="s">
        <v>280</v>
      </c>
      <c r="L120" s="85"/>
    </row>
    <row r="121" spans="1:12" x14ac:dyDescent="0.35">
      <c r="A121" s="75" t="s">
        <v>150</v>
      </c>
      <c r="B121" s="132">
        <v>11390975</v>
      </c>
      <c r="C121" s="133" t="s">
        <v>379</v>
      </c>
      <c r="D121" s="134">
        <v>42278</v>
      </c>
      <c r="E121" s="134">
        <v>26979</v>
      </c>
      <c r="G121" s="133" t="s">
        <v>185</v>
      </c>
      <c r="H121" s="132">
        <v>10</v>
      </c>
      <c r="I121" s="132">
        <v>0</v>
      </c>
      <c r="J121" s="133" t="s">
        <v>256</v>
      </c>
      <c r="K121" s="133" t="s">
        <v>269</v>
      </c>
      <c r="L121" s="85"/>
    </row>
    <row r="122" spans="1:12" x14ac:dyDescent="0.35">
      <c r="A122" s="75" t="s">
        <v>150</v>
      </c>
      <c r="B122" s="132">
        <v>11408337</v>
      </c>
      <c r="C122" s="133" t="s">
        <v>380</v>
      </c>
      <c r="D122" s="134">
        <v>37347</v>
      </c>
      <c r="E122" s="134">
        <v>26364</v>
      </c>
      <c r="G122" s="133" t="s">
        <v>185</v>
      </c>
      <c r="H122" s="132">
        <v>23</v>
      </c>
      <c r="I122" s="132">
        <v>0</v>
      </c>
      <c r="J122" s="133" t="s">
        <v>256</v>
      </c>
      <c r="K122" s="133" t="s">
        <v>269</v>
      </c>
      <c r="L122" s="85"/>
    </row>
    <row r="123" spans="1:12" x14ac:dyDescent="0.35">
      <c r="A123" s="75" t="s">
        <v>150</v>
      </c>
      <c r="B123" s="132">
        <v>11461835</v>
      </c>
      <c r="C123" s="133" t="s">
        <v>381</v>
      </c>
      <c r="D123" s="134">
        <v>39722</v>
      </c>
      <c r="E123" s="134">
        <v>26336</v>
      </c>
      <c r="G123" s="133" t="s">
        <v>183</v>
      </c>
      <c r="H123" s="132">
        <v>17</v>
      </c>
      <c r="I123" s="132">
        <v>0</v>
      </c>
      <c r="J123" s="133" t="s">
        <v>266</v>
      </c>
      <c r="K123" s="133" t="s">
        <v>259</v>
      </c>
      <c r="L123" s="85"/>
    </row>
    <row r="124" spans="1:12" x14ac:dyDescent="0.35">
      <c r="A124" s="75" t="s">
        <v>150</v>
      </c>
      <c r="B124" s="132">
        <v>11464812</v>
      </c>
      <c r="C124" s="133" t="s">
        <v>382</v>
      </c>
      <c r="D124" s="134">
        <v>37895</v>
      </c>
      <c r="E124" s="134">
        <v>26858</v>
      </c>
      <c r="G124" s="133" t="s">
        <v>183</v>
      </c>
      <c r="H124" s="132">
        <v>22</v>
      </c>
      <c r="I124" s="132">
        <v>0</v>
      </c>
      <c r="J124" s="133" t="s">
        <v>263</v>
      </c>
      <c r="K124" s="133" t="s">
        <v>259</v>
      </c>
      <c r="L124" s="85"/>
    </row>
    <row r="125" spans="1:12" x14ac:dyDescent="0.35">
      <c r="A125" s="75" t="s">
        <v>150</v>
      </c>
      <c r="B125" s="132">
        <v>11469847</v>
      </c>
      <c r="C125" s="133" t="s">
        <v>383</v>
      </c>
      <c r="D125" s="134">
        <v>37422</v>
      </c>
      <c r="E125" s="134">
        <v>26500</v>
      </c>
      <c r="G125" s="133" t="s">
        <v>185</v>
      </c>
      <c r="H125" s="132">
        <v>23</v>
      </c>
      <c r="I125" s="132">
        <v>0</v>
      </c>
      <c r="J125" s="133" t="s">
        <v>256</v>
      </c>
      <c r="K125" s="133" t="s">
        <v>259</v>
      </c>
      <c r="L125" s="85"/>
    </row>
    <row r="126" spans="1:12" x14ac:dyDescent="0.35">
      <c r="A126" s="75" t="s">
        <v>150</v>
      </c>
      <c r="B126" s="132">
        <v>11472304</v>
      </c>
      <c r="C126" s="133" t="s">
        <v>384</v>
      </c>
      <c r="D126" s="134">
        <v>43122</v>
      </c>
      <c r="E126" s="134">
        <v>25974</v>
      </c>
      <c r="G126" s="133" t="s">
        <v>183</v>
      </c>
      <c r="H126" s="132">
        <v>7</v>
      </c>
      <c r="I126" s="132">
        <v>0</v>
      </c>
      <c r="J126" s="133" t="s">
        <v>268</v>
      </c>
      <c r="K126" s="133" t="s">
        <v>269</v>
      </c>
      <c r="L126" s="85"/>
    </row>
    <row r="127" spans="1:12" x14ac:dyDescent="0.35">
      <c r="A127" s="75" t="s">
        <v>150</v>
      </c>
      <c r="B127" s="132">
        <v>11492879</v>
      </c>
      <c r="C127" s="133" t="s">
        <v>385</v>
      </c>
      <c r="D127" s="134">
        <v>42278</v>
      </c>
      <c r="E127" s="134">
        <v>26044</v>
      </c>
      <c r="G127" s="133" t="s">
        <v>185</v>
      </c>
      <c r="H127" s="132">
        <v>10</v>
      </c>
      <c r="I127" s="132">
        <v>0</v>
      </c>
      <c r="J127" s="133" t="s">
        <v>263</v>
      </c>
      <c r="K127" s="133" t="s">
        <v>259</v>
      </c>
      <c r="L127" s="85"/>
    </row>
    <row r="128" spans="1:12" x14ac:dyDescent="0.35">
      <c r="A128" s="75" t="s">
        <v>150</v>
      </c>
      <c r="B128" s="132">
        <v>11501688</v>
      </c>
      <c r="C128" s="133" t="s">
        <v>386</v>
      </c>
      <c r="D128" s="134">
        <v>37422</v>
      </c>
      <c r="E128" s="134">
        <v>27137</v>
      </c>
      <c r="G128" s="133" t="s">
        <v>183</v>
      </c>
      <c r="H128" s="132">
        <v>23</v>
      </c>
      <c r="I128" s="132">
        <v>0</v>
      </c>
      <c r="J128" s="133" t="s">
        <v>266</v>
      </c>
      <c r="K128" s="133" t="s">
        <v>259</v>
      </c>
      <c r="L128" s="85"/>
    </row>
    <row r="129" spans="1:12" x14ac:dyDescent="0.35">
      <c r="A129" s="75" t="s">
        <v>150</v>
      </c>
      <c r="B129" s="132">
        <v>11615426</v>
      </c>
      <c r="C129" s="133" t="s">
        <v>387</v>
      </c>
      <c r="D129" s="134">
        <v>39722</v>
      </c>
      <c r="E129" s="134">
        <v>27723</v>
      </c>
      <c r="G129" s="133" t="s">
        <v>185</v>
      </c>
      <c r="H129" s="132">
        <v>17</v>
      </c>
      <c r="I129" s="132">
        <v>0</v>
      </c>
      <c r="J129" s="133" t="s">
        <v>256</v>
      </c>
      <c r="K129" s="133" t="s">
        <v>259</v>
      </c>
      <c r="L129" s="85"/>
    </row>
    <row r="130" spans="1:12" x14ac:dyDescent="0.35">
      <c r="A130" s="75" t="s">
        <v>150</v>
      </c>
      <c r="B130" s="132">
        <v>11705513</v>
      </c>
      <c r="C130" s="133" t="s">
        <v>388</v>
      </c>
      <c r="D130" s="134">
        <v>39783</v>
      </c>
      <c r="E130" s="134">
        <v>25879</v>
      </c>
      <c r="G130" s="133" t="s">
        <v>185</v>
      </c>
      <c r="H130" s="132">
        <v>17</v>
      </c>
      <c r="I130" s="132">
        <v>0</v>
      </c>
      <c r="J130" s="133" t="s">
        <v>263</v>
      </c>
      <c r="K130" s="133" t="s">
        <v>259</v>
      </c>
      <c r="L130" s="85"/>
    </row>
    <row r="131" spans="1:12" x14ac:dyDescent="0.35">
      <c r="A131" s="75" t="s">
        <v>150</v>
      </c>
      <c r="B131" s="132">
        <v>11714740</v>
      </c>
      <c r="C131" s="133" t="s">
        <v>389</v>
      </c>
      <c r="D131" s="134">
        <v>37422</v>
      </c>
      <c r="E131" s="134">
        <v>26729</v>
      </c>
      <c r="G131" s="133" t="s">
        <v>185</v>
      </c>
      <c r="H131" s="132">
        <v>23</v>
      </c>
      <c r="I131" s="132">
        <v>0</v>
      </c>
      <c r="J131" s="133" t="s">
        <v>266</v>
      </c>
      <c r="K131" s="133" t="s">
        <v>259</v>
      </c>
      <c r="L131" s="85"/>
    </row>
    <row r="132" spans="1:12" x14ac:dyDescent="0.35">
      <c r="A132" s="75" t="s">
        <v>150</v>
      </c>
      <c r="B132" s="132">
        <v>11725969</v>
      </c>
      <c r="C132" s="133" t="s">
        <v>390</v>
      </c>
      <c r="D132" s="134">
        <v>36418</v>
      </c>
      <c r="E132" s="134">
        <v>26602</v>
      </c>
      <c r="G132" s="133" t="s">
        <v>183</v>
      </c>
      <c r="H132" s="132">
        <v>26</v>
      </c>
      <c r="I132" s="132">
        <v>0</v>
      </c>
      <c r="J132" s="133" t="s">
        <v>268</v>
      </c>
      <c r="K132" s="133" t="s">
        <v>269</v>
      </c>
      <c r="L132" s="85"/>
    </row>
    <row r="133" spans="1:12" x14ac:dyDescent="0.35">
      <c r="A133" s="75" t="s">
        <v>150</v>
      </c>
      <c r="B133" s="132">
        <v>11756762</v>
      </c>
      <c r="C133" s="133" t="s">
        <v>391</v>
      </c>
      <c r="D133" s="134">
        <v>44655</v>
      </c>
      <c r="E133" s="134">
        <v>26487</v>
      </c>
      <c r="G133" s="133" t="s">
        <v>185</v>
      </c>
      <c r="H133" s="132">
        <v>3</v>
      </c>
      <c r="I133" s="132">
        <v>0</v>
      </c>
      <c r="J133" s="133" t="s">
        <v>268</v>
      </c>
      <c r="K133" s="133" t="s">
        <v>269</v>
      </c>
      <c r="L133" s="85"/>
    </row>
    <row r="134" spans="1:12" x14ac:dyDescent="0.35">
      <c r="A134" s="75" t="s">
        <v>150</v>
      </c>
      <c r="B134" s="132">
        <v>11785079</v>
      </c>
      <c r="C134" s="133" t="s">
        <v>392</v>
      </c>
      <c r="D134" s="134">
        <v>37561</v>
      </c>
      <c r="E134" s="134">
        <v>27357</v>
      </c>
      <c r="G134" s="133" t="s">
        <v>185</v>
      </c>
      <c r="H134" s="132">
        <v>23</v>
      </c>
      <c r="I134" s="132">
        <v>0</v>
      </c>
      <c r="J134" s="133" t="s">
        <v>266</v>
      </c>
      <c r="K134" s="133" t="s">
        <v>259</v>
      </c>
      <c r="L134" s="85"/>
    </row>
    <row r="135" spans="1:12" x14ac:dyDescent="0.35">
      <c r="A135" s="75" t="s">
        <v>150</v>
      </c>
      <c r="B135" s="132">
        <v>11854965</v>
      </c>
      <c r="C135" s="133" t="s">
        <v>393</v>
      </c>
      <c r="D135" s="134">
        <v>37895</v>
      </c>
      <c r="E135" s="134">
        <v>26990</v>
      </c>
      <c r="G135" s="133" t="s">
        <v>183</v>
      </c>
      <c r="H135" s="132">
        <v>22</v>
      </c>
      <c r="I135" s="132">
        <v>0</v>
      </c>
      <c r="J135" s="133" t="s">
        <v>263</v>
      </c>
      <c r="K135" s="133" t="s">
        <v>269</v>
      </c>
      <c r="L135" s="85"/>
    </row>
    <row r="136" spans="1:12" x14ac:dyDescent="0.35">
      <c r="A136" s="75" t="s">
        <v>150</v>
      </c>
      <c r="B136" s="132">
        <v>11928008</v>
      </c>
      <c r="C136" s="133" t="s">
        <v>394</v>
      </c>
      <c r="D136" s="134">
        <v>36327</v>
      </c>
      <c r="E136" s="134">
        <v>25647</v>
      </c>
      <c r="G136" s="133" t="s">
        <v>185</v>
      </c>
      <c r="H136" s="132">
        <v>26</v>
      </c>
      <c r="I136" s="132">
        <v>0</v>
      </c>
      <c r="J136" s="133" t="s">
        <v>266</v>
      </c>
      <c r="K136" s="133" t="s">
        <v>259</v>
      </c>
      <c r="L136" s="85"/>
    </row>
    <row r="137" spans="1:12" x14ac:dyDescent="0.35">
      <c r="A137" s="75" t="s">
        <v>150</v>
      </c>
      <c r="B137" s="132">
        <v>11931813</v>
      </c>
      <c r="C137" s="133" t="s">
        <v>395</v>
      </c>
      <c r="D137" s="134">
        <v>36825</v>
      </c>
      <c r="E137" s="134">
        <v>28246</v>
      </c>
      <c r="G137" s="133" t="s">
        <v>183</v>
      </c>
      <c r="H137" s="132">
        <v>25</v>
      </c>
      <c r="I137" s="132">
        <v>0</v>
      </c>
      <c r="J137" s="133" t="s">
        <v>256</v>
      </c>
      <c r="K137" s="133" t="s">
        <v>259</v>
      </c>
      <c r="L137" s="85"/>
    </row>
    <row r="138" spans="1:12" x14ac:dyDescent="0.35">
      <c r="A138" s="75" t="s">
        <v>150</v>
      </c>
      <c r="B138" s="132">
        <v>12042500</v>
      </c>
      <c r="C138" s="133" t="s">
        <v>396</v>
      </c>
      <c r="D138" s="134">
        <v>33637</v>
      </c>
      <c r="E138" s="134">
        <v>25977</v>
      </c>
      <c r="G138" s="133" t="s">
        <v>185</v>
      </c>
      <c r="H138" s="132">
        <v>33</v>
      </c>
      <c r="I138" s="132">
        <v>0</v>
      </c>
      <c r="J138" s="133" t="s">
        <v>256</v>
      </c>
      <c r="K138" s="133" t="s">
        <v>259</v>
      </c>
      <c r="L138" s="85"/>
    </row>
    <row r="139" spans="1:12" x14ac:dyDescent="0.35">
      <c r="A139" s="75" t="s">
        <v>150</v>
      </c>
      <c r="B139" s="132">
        <v>12199950</v>
      </c>
      <c r="C139" s="133" t="s">
        <v>397</v>
      </c>
      <c r="D139" s="134">
        <v>37270</v>
      </c>
      <c r="E139" s="134">
        <v>27000</v>
      </c>
      <c r="G139" s="133" t="s">
        <v>183</v>
      </c>
      <c r="H139" s="132">
        <v>23</v>
      </c>
      <c r="I139" s="132">
        <v>0</v>
      </c>
      <c r="J139" s="133" t="s">
        <v>256</v>
      </c>
      <c r="K139" s="133" t="s">
        <v>259</v>
      </c>
      <c r="L139" s="85"/>
    </row>
    <row r="140" spans="1:12" x14ac:dyDescent="0.35">
      <c r="A140" s="75" t="s">
        <v>150</v>
      </c>
      <c r="B140" s="132">
        <v>12203360</v>
      </c>
      <c r="C140" s="133" t="s">
        <v>398</v>
      </c>
      <c r="D140" s="134">
        <v>38362</v>
      </c>
      <c r="E140" s="134">
        <v>27133</v>
      </c>
      <c r="G140" s="133" t="s">
        <v>185</v>
      </c>
      <c r="H140" s="132">
        <v>20</v>
      </c>
      <c r="I140" s="132">
        <v>0</v>
      </c>
      <c r="J140" s="133" t="s">
        <v>268</v>
      </c>
      <c r="K140" s="133" t="s">
        <v>269</v>
      </c>
      <c r="L140" s="85"/>
    </row>
    <row r="141" spans="1:12" x14ac:dyDescent="0.35">
      <c r="A141" s="75" t="s">
        <v>150</v>
      </c>
      <c r="B141" s="132">
        <v>12279948</v>
      </c>
      <c r="C141" s="133" t="s">
        <v>399</v>
      </c>
      <c r="D141" s="134">
        <v>44575</v>
      </c>
      <c r="E141" s="134">
        <v>27344</v>
      </c>
      <c r="G141" s="133" t="s">
        <v>185</v>
      </c>
      <c r="H141" s="132">
        <v>3</v>
      </c>
      <c r="I141" s="132">
        <v>0</v>
      </c>
      <c r="J141" s="133" t="s">
        <v>268</v>
      </c>
      <c r="K141" s="133" t="s">
        <v>269</v>
      </c>
      <c r="L141" s="85"/>
    </row>
    <row r="142" spans="1:12" x14ac:dyDescent="0.35">
      <c r="A142" s="75" t="s">
        <v>150</v>
      </c>
      <c r="B142" s="132">
        <v>12366415</v>
      </c>
      <c r="C142" s="133" t="s">
        <v>400</v>
      </c>
      <c r="D142" s="134">
        <v>38474</v>
      </c>
      <c r="E142" s="134">
        <v>27613</v>
      </c>
      <c r="G142" s="133" t="s">
        <v>183</v>
      </c>
      <c r="H142" s="132">
        <v>20</v>
      </c>
      <c r="I142" s="132">
        <v>0</v>
      </c>
      <c r="J142" s="133" t="s">
        <v>263</v>
      </c>
      <c r="K142" s="133" t="s">
        <v>259</v>
      </c>
      <c r="L142" s="85"/>
    </row>
    <row r="143" spans="1:12" x14ac:dyDescent="0.35">
      <c r="A143" s="75" t="s">
        <v>150</v>
      </c>
      <c r="B143" s="132">
        <v>12417752</v>
      </c>
      <c r="C143" s="133" t="s">
        <v>401</v>
      </c>
      <c r="D143" s="134">
        <v>37956</v>
      </c>
      <c r="E143" s="134">
        <v>28272</v>
      </c>
      <c r="G143" s="133" t="s">
        <v>185</v>
      </c>
      <c r="H143" s="132">
        <v>22</v>
      </c>
      <c r="I143" s="132">
        <v>0</v>
      </c>
      <c r="J143" s="133" t="s">
        <v>256</v>
      </c>
      <c r="K143" s="133" t="s">
        <v>259</v>
      </c>
      <c r="L143" s="85"/>
    </row>
    <row r="144" spans="1:12" x14ac:dyDescent="0.35">
      <c r="A144" s="75" t="s">
        <v>150</v>
      </c>
      <c r="B144" s="132">
        <v>12448462</v>
      </c>
      <c r="C144" s="133" t="s">
        <v>402</v>
      </c>
      <c r="D144" s="134">
        <v>36815</v>
      </c>
      <c r="E144" s="134">
        <v>27804</v>
      </c>
      <c r="G144" s="133" t="s">
        <v>183</v>
      </c>
      <c r="H144" s="132">
        <v>25</v>
      </c>
      <c r="I144" s="132">
        <v>0</v>
      </c>
      <c r="J144" s="133" t="s">
        <v>261</v>
      </c>
      <c r="K144" s="133" t="s">
        <v>259</v>
      </c>
      <c r="L144" s="85"/>
    </row>
    <row r="145" spans="1:12" x14ac:dyDescent="0.35">
      <c r="A145" s="75" t="s">
        <v>150</v>
      </c>
      <c r="B145" s="132">
        <v>12569789</v>
      </c>
      <c r="C145" s="133" t="s">
        <v>403</v>
      </c>
      <c r="D145" s="134">
        <v>37681</v>
      </c>
      <c r="E145" s="134">
        <v>28272</v>
      </c>
      <c r="G145" s="133" t="s">
        <v>183</v>
      </c>
      <c r="H145" s="132">
        <v>22</v>
      </c>
      <c r="I145" s="132">
        <v>0</v>
      </c>
      <c r="J145" s="133" t="s">
        <v>261</v>
      </c>
      <c r="K145" s="133" t="s">
        <v>259</v>
      </c>
      <c r="L145" s="85"/>
    </row>
    <row r="146" spans="1:12" x14ac:dyDescent="0.35">
      <c r="A146" s="75" t="s">
        <v>150</v>
      </c>
      <c r="B146" s="132">
        <v>12580917</v>
      </c>
      <c r="C146" s="133" t="s">
        <v>404</v>
      </c>
      <c r="D146" s="134">
        <v>41648</v>
      </c>
      <c r="E146" s="134">
        <v>26909</v>
      </c>
      <c r="G146" s="133" t="s">
        <v>185</v>
      </c>
      <c r="H146" s="132">
        <v>11</v>
      </c>
      <c r="I146" s="132">
        <v>0</v>
      </c>
      <c r="J146" s="133" t="s">
        <v>268</v>
      </c>
      <c r="K146" s="133" t="s">
        <v>269</v>
      </c>
      <c r="L146" s="85"/>
    </row>
    <row r="147" spans="1:12" x14ac:dyDescent="0.35">
      <c r="A147" s="75" t="s">
        <v>150</v>
      </c>
      <c r="B147" s="132">
        <v>12602704</v>
      </c>
      <c r="C147" s="133" t="s">
        <v>405</v>
      </c>
      <c r="D147" s="134">
        <v>39169</v>
      </c>
      <c r="E147" s="134">
        <v>28506</v>
      </c>
      <c r="G147" s="133" t="s">
        <v>183</v>
      </c>
      <c r="H147" s="132">
        <v>18</v>
      </c>
      <c r="I147" s="132">
        <v>0</v>
      </c>
      <c r="J147" s="133" t="s">
        <v>268</v>
      </c>
      <c r="K147" s="133" t="s">
        <v>269</v>
      </c>
      <c r="L147" s="85"/>
    </row>
    <row r="148" spans="1:12" x14ac:dyDescent="0.35">
      <c r="A148" s="75" t="s">
        <v>150</v>
      </c>
      <c r="B148" s="132">
        <v>12701187</v>
      </c>
      <c r="C148" s="133" t="s">
        <v>406</v>
      </c>
      <c r="D148" s="134">
        <v>37685</v>
      </c>
      <c r="E148" s="134">
        <v>27232</v>
      </c>
      <c r="G148" s="133" t="s">
        <v>185</v>
      </c>
      <c r="H148" s="132">
        <v>22</v>
      </c>
      <c r="I148" s="132">
        <v>0</v>
      </c>
      <c r="J148" s="133" t="s">
        <v>266</v>
      </c>
      <c r="K148" s="133" t="s">
        <v>259</v>
      </c>
      <c r="L148" s="85"/>
    </row>
    <row r="149" spans="1:12" x14ac:dyDescent="0.35">
      <c r="A149" s="75" t="s">
        <v>150</v>
      </c>
      <c r="B149" s="132">
        <v>12719205</v>
      </c>
      <c r="C149" s="133" t="s">
        <v>407</v>
      </c>
      <c r="D149" s="134">
        <v>40189</v>
      </c>
      <c r="E149" s="134">
        <v>27725</v>
      </c>
      <c r="G149" s="133" t="s">
        <v>185</v>
      </c>
      <c r="H149" s="132">
        <v>15</v>
      </c>
      <c r="I149" s="132">
        <v>0</v>
      </c>
      <c r="J149" s="133" t="s">
        <v>268</v>
      </c>
      <c r="K149" s="133" t="s">
        <v>269</v>
      </c>
      <c r="L149" s="85"/>
    </row>
    <row r="150" spans="1:12" x14ac:dyDescent="0.35">
      <c r="A150" s="75" t="s">
        <v>150</v>
      </c>
      <c r="B150" s="132">
        <v>12721131</v>
      </c>
      <c r="C150" s="133" t="s">
        <v>408</v>
      </c>
      <c r="D150" s="134">
        <v>43862</v>
      </c>
      <c r="E150" s="134">
        <v>27159</v>
      </c>
      <c r="G150" s="133" t="s">
        <v>183</v>
      </c>
      <c r="H150" s="132">
        <v>5</v>
      </c>
      <c r="I150" s="132">
        <v>0</v>
      </c>
      <c r="J150" s="133" t="s">
        <v>268</v>
      </c>
      <c r="K150" s="133" t="s">
        <v>269</v>
      </c>
      <c r="L150" s="85"/>
    </row>
    <row r="151" spans="1:12" x14ac:dyDescent="0.35">
      <c r="A151" s="75" t="s">
        <v>150</v>
      </c>
      <c r="B151" s="132">
        <v>12730297</v>
      </c>
      <c r="C151" s="133" t="s">
        <v>409</v>
      </c>
      <c r="D151" s="134">
        <v>37956</v>
      </c>
      <c r="E151" s="134">
        <v>35617</v>
      </c>
      <c r="G151" s="133" t="s">
        <v>185</v>
      </c>
      <c r="H151" s="132">
        <v>22</v>
      </c>
      <c r="I151" s="132">
        <v>0</v>
      </c>
      <c r="J151" s="133" t="s">
        <v>261</v>
      </c>
      <c r="K151" s="133" t="s">
        <v>259</v>
      </c>
      <c r="L151" s="85"/>
    </row>
    <row r="152" spans="1:12" x14ac:dyDescent="0.35">
      <c r="A152" s="75" t="s">
        <v>150</v>
      </c>
      <c r="B152" s="132">
        <v>12770780</v>
      </c>
      <c r="C152" s="133" t="s">
        <v>410</v>
      </c>
      <c r="D152" s="134">
        <v>42278</v>
      </c>
      <c r="E152" s="134">
        <v>27623</v>
      </c>
      <c r="G152" s="133" t="s">
        <v>185</v>
      </c>
      <c r="H152" s="132">
        <v>10</v>
      </c>
      <c r="I152" s="132">
        <v>0</v>
      </c>
      <c r="J152" s="133" t="s">
        <v>263</v>
      </c>
      <c r="K152" s="133" t="s">
        <v>269</v>
      </c>
      <c r="L152" s="85"/>
    </row>
    <row r="153" spans="1:12" x14ac:dyDescent="0.35">
      <c r="A153" s="75" t="s">
        <v>150</v>
      </c>
      <c r="B153" s="132">
        <v>12797356</v>
      </c>
      <c r="C153" s="133" t="s">
        <v>411</v>
      </c>
      <c r="D153" s="134">
        <v>42278</v>
      </c>
      <c r="E153" s="134">
        <v>27849</v>
      </c>
      <c r="G153" s="133" t="s">
        <v>185</v>
      </c>
      <c r="H153" s="132">
        <v>10</v>
      </c>
      <c r="I153" s="132">
        <v>0</v>
      </c>
      <c r="J153" s="133" t="s">
        <v>268</v>
      </c>
      <c r="K153" s="133" t="s">
        <v>269</v>
      </c>
      <c r="L153" s="85"/>
    </row>
    <row r="154" spans="1:12" x14ac:dyDescent="0.35">
      <c r="A154" s="75" t="s">
        <v>150</v>
      </c>
      <c r="B154" s="132">
        <v>12830298</v>
      </c>
      <c r="C154" s="133" t="s">
        <v>412</v>
      </c>
      <c r="D154" s="134">
        <v>42278</v>
      </c>
      <c r="E154" s="134">
        <v>28019</v>
      </c>
      <c r="G154" s="133" t="s">
        <v>183</v>
      </c>
      <c r="H154" s="132">
        <v>10</v>
      </c>
      <c r="I154" s="132">
        <v>0</v>
      </c>
      <c r="J154" s="133" t="s">
        <v>268</v>
      </c>
      <c r="K154" s="133" t="s">
        <v>269</v>
      </c>
      <c r="L154" s="85"/>
    </row>
    <row r="155" spans="1:12" x14ac:dyDescent="0.35">
      <c r="A155" s="75" t="s">
        <v>150</v>
      </c>
      <c r="B155" s="132">
        <v>12837506</v>
      </c>
      <c r="C155" s="133" t="s">
        <v>413</v>
      </c>
      <c r="D155" s="134">
        <v>43479</v>
      </c>
      <c r="E155" s="134">
        <v>27696</v>
      </c>
      <c r="G155" s="133" t="s">
        <v>185</v>
      </c>
      <c r="H155" s="132">
        <v>6</v>
      </c>
      <c r="I155" s="132">
        <v>0</v>
      </c>
      <c r="J155" s="133" t="s">
        <v>268</v>
      </c>
      <c r="K155" s="133" t="s">
        <v>269</v>
      </c>
      <c r="L155" s="85"/>
    </row>
    <row r="156" spans="1:12" x14ac:dyDescent="0.35">
      <c r="A156" s="75" t="s">
        <v>150</v>
      </c>
      <c r="B156" s="132">
        <v>12910000</v>
      </c>
      <c r="C156" s="133" t="s">
        <v>414</v>
      </c>
      <c r="D156" s="134">
        <v>39722</v>
      </c>
      <c r="E156" s="134">
        <v>28333</v>
      </c>
      <c r="G156" s="133" t="s">
        <v>183</v>
      </c>
      <c r="H156" s="132">
        <v>17</v>
      </c>
      <c r="I156" s="132">
        <v>0</v>
      </c>
      <c r="J156" s="133" t="s">
        <v>263</v>
      </c>
      <c r="K156" s="133" t="s">
        <v>269</v>
      </c>
      <c r="L156" s="85"/>
    </row>
    <row r="157" spans="1:12" x14ac:dyDescent="0.35">
      <c r="A157" s="75" t="s">
        <v>150</v>
      </c>
      <c r="B157" s="132">
        <v>12920807</v>
      </c>
      <c r="C157" s="133" t="s">
        <v>415</v>
      </c>
      <c r="D157" s="134">
        <v>43479</v>
      </c>
      <c r="E157" s="134">
        <v>28503</v>
      </c>
      <c r="G157" s="133" t="s">
        <v>185</v>
      </c>
      <c r="H157" s="132">
        <v>6</v>
      </c>
      <c r="I157" s="132">
        <v>0</v>
      </c>
      <c r="J157" s="133" t="s">
        <v>268</v>
      </c>
      <c r="K157" s="133" t="s">
        <v>269</v>
      </c>
      <c r="L157" s="85"/>
    </row>
    <row r="158" spans="1:12" x14ac:dyDescent="0.35">
      <c r="A158" s="75" t="s">
        <v>150</v>
      </c>
      <c r="B158" s="132">
        <v>13082870</v>
      </c>
      <c r="C158" s="133" t="s">
        <v>416</v>
      </c>
      <c r="D158" s="134">
        <v>42278</v>
      </c>
      <c r="E158" s="134">
        <v>42183</v>
      </c>
      <c r="G158" s="133" t="s">
        <v>183</v>
      </c>
      <c r="H158" s="132">
        <v>10</v>
      </c>
      <c r="I158" s="132">
        <v>0</v>
      </c>
      <c r="J158" s="133" t="s">
        <v>263</v>
      </c>
      <c r="K158" s="133" t="s">
        <v>269</v>
      </c>
      <c r="L158" s="85"/>
    </row>
    <row r="159" spans="1:12" x14ac:dyDescent="0.35">
      <c r="A159" s="75" t="s">
        <v>150</v>
      </c>
      <c r="B159" s="132">
        <v>13132848</v>
      </c>
      <c r="C159" s="133" t="s">
        <v>417</v>
      </c>
      <c r="D159" s="134">
        <v>39181</v>
      </c>
      <c r="E159" s="134">
        <v>2</v>
      </c>
      <c r="G159" s="133" t="s">
        <v>183</v>
      </c>
      <c r="H159" s="132">
        <v>18</v>
      </c>
      <c r="I159" s="132">
        <v>0</v>
      </c>
      <c r="J159" s="133" t="s">
        <v>256</v>
      </c>
      <c r="K159" s="133" t="s">
        <v>259</v>
      </c>
      <c r="L159" s="85"/>
    </row>
    <row r="160" spans="1:12" x14ac:dyDescent="0.35">
      <c r="A160" s="75" t="s">
        <v>150</v>
      </c>
      <c r="B160" s="132">
        <v>13215748</v>
      </c>
      <c r="C160" s="133" t="s">
        <v>418</v>
      </c>
      <c r="D160" s="134">
        <v>39013</v>
      </c>
      <c r="E160" s="134">
        <v>28272</v>
      </c>
      <c r="G160" s="133" t="s">
        <v>183</v>
      </c>
      <c r="H160" s="132">
        <v>19</v>
      </c>
      <c r="I160" s="132">
        <v>0</v>
      </c>
      <c r="J160" s="133" t="s">
        <v>266</v>
      </c>
      <c r="K160" s="133" t="s">
        <v>259</v>
      </c>
      <c r="L160" s="85"/>
    </row>
    <row r="161" spans="1:12" x14ac:dyDescent="0.35">
      <c r="A161" s="75" t="s">
        <v>150</v>
      </c>
      <c r="B161" s="132">
        <v>13257789</v>
      </c>
      <c r="C161" s="133" t="s">
        <v>419</v>
      </c>
      <c r="D161" s="134">
        <v>42278</v>
      </c>
      <c r="E161" s="134">
        <v>28135</v>
      </c>
      <c r="G161" s="133" t="s">
        <v>183</v>
      </c>
      <c r="H161" s="132">
        <v>10</v>
      </c>
      <c r="I161" s="132">
        <v>0</v>
      </c>
      <c r="J161" s="133" t="s">
        <v>263</v>
      </c>
      <c r="K161" s="133" t="s">
        <v>259</v>
      </c>
      <c r="L161" s="85"/>
    </row>
    <row r="162" spans="1:12" x14ac:dyDescent="0.35">
      <c r="A162" s="75" t="s">
        <v>150</v>
      </c>
      <c r="B162" s="132">
        <v>13354265</v>
      </c>
      <c r="C162" s="133" t="s">
        <v>420</v>
      </c>
      <c r="D162" s="134">
        <v>45029</v>
      </c>
      <c r="E162" s="134">
        <v>28496</v>
      </c>
      <c r="G162" s="133" t="s">
        <v>183</v>
      </c>
      <c r="H162" s="132">
        <v>2</v>
      </c>
      <c r="I162" s="132">
        <v>0</v>
      </c>
      <c r="J162" s="133" t="s">
        <v>268</v>
      </c>
      <c r="K162" s="133" t="s">
        <v>269</v>
      </c>
      <c r="L162" s="85"/>
    </row>
    <row r="163" spans="1:12" x14ac:dyDescent="0.35">
      <c r="A163" s="75" t="s">
        <v>150</v>
      </c>
      <c r="B163" s="132">
        <v>13385325</v>
      </c>
      <c r="C163" s="133" t="s">
        <v>421</v>
      </c>
      <c r="D163" s="134">
        <v>45076</v>
      </c>
      <c r="E163" s="134">
        <v>28268</v>
      </c>
      <c r="G163" s="133" t="s">
        <v>183</v>
      </c>
      <c r="H163" s="132">
        <v>2</v>
      </c>
      <c r="I163" s="132">
        <v>0</v>
      </c>
      <c r="J163" s="133" t="s">
        <v>268</v>
      </c>
      <c r="K163" s="133" t="s">
        <v>269</v>
      </c>
      <c r="L163" s="85"/>
    </row>
    <row r="164" spans="1:12" x14ac:dyDescent="0.35">
      <c r="A164" s="75" t="s">
        <v>150</v>
      </c>
      <c r="B164" s="132">
        <v>13537799</v>
      </c>
      <c r="C164" s="133" t="s">
        <v>422</v>
      </c>
      <c r="D164" s="134">
        <v>42675</v>
      </c>
      <c r="E164" s="134">
        <v>28171</v>
      </c>
      <c r="G164" s="133" t="s">
        <v>185</v>
      </c>
      <c r="H164" s="132">
        <v>9</v>
      </c>
      <c r="I164" s="132">
        <v>0</v>
      </c>
      <c r="J164" s="133" t="s">
        <v>268</v>
      </c>
      <c r="K164" s="133" t="s">
        <v>269</v>
      </c>
      <c r="L164" s="85"/>
    </row>
    <row r="165" spans="1:12" x14ac:dyDescent="0.35">
      <c r="A165" s="75" t="s">
        <v>150</v>
      </c>
      <c r="B165" s="132">
        <v>13549249</v>
      </c>
      <c r="C165" s="133" t="s">
        <v>423</v>
      </c>
      <c r="D165" s="134">
        <v>40634</v>
      </c>
      <c r="E165" s="134">
        <v>28645</v>
      </c>
      <c r="G165" s="133" t="s">
        <v>185</v>
      </c>
      <c r="H165" s="132">
        <v>14</v>
      </c>
      <c r="I165" s="132">
        <v>0</v>
      </c>
      <c r="J165" s="133" t="s">
        <v>266</v>
      </c>
      <c r="K165" s="133" t="s">
        <v>259</v>
      </c>
      <c r="L165" s="85"/>
    </row>
    <row r="166" spans="1:12" x14ac:dyDescent="0.35">
      <c r="A166" s="75" t="s">
        <v>150</v>
      </c>
      <c r="B166" s="132">
        <v>13577791</v>
      </c>
      <c r="C166" s="133" t="s">
        <v>424</v>
      </c>
      <c r="D166" s="134">
        <v>44935</v>
      </c>
      <c r="E166" s="134">
        <v>28336</v>
      </c>
      <c r="G166" s="133" t="s">
        <v>185</v>
      </c>
      <c r="H166" s="132">
        <v>2</v>
      </c>
      <c r="I166" s="132">
        <v>0</v>
      </c>
      <c r="J166" s="133" t="s">
        <v>268</v>
      </c>
      <c r="K166" s="133" t="s">
        <v>269</v>
      </c>
      <c r="L166" s="85"/>
    </row>
    <row r="167" spans="1:12" x14ac:dyDescent="0.35">
      <c r="A167" s="75" t="s">
        <v>150</v>
      </c>
      <c r="B167" s="132">
        <v>13683568</v>
      </c>
      <c r="C167" s="133" t="s">
        <v>425</v>
      </c>
      <c r="D167" s="134">
        <v>42278</v>
      </c>
      <c r="E167" s="134">
        <v>28095</v>
      </c>
      <c r="G167" s="133" t="s">
        <v>183</v>
      </c>
      <c r="H167" s="132">
        <v>10</v>
      </c>
      <c r="I167" s="132">
        <v>0</v>
      </c>
      <c r="J167" s="133" t="s">
        <v>268</v>
      </c>
      <c r="K167" s="133" t="s">
        <v>269</v>
      </c>
      <c r="L167" s="85"/>
    </row>
    <row r="168" spans="1:12" x14ac:dyDescent="0.35">
      <c r="A168" s="75" t="s">
        <v>150</v>
      </c>
      <c r="B168" s="132">
        <v>13789344</v>
      </c>
      <c r="C168" s="133" t="s">
        <v>426</v>
      </c>
      <c r="D168" s="134">
        <v>42278</v>
      </c>
      <c r="E168" s="134">
        <v>28372</v>
      </c>
      <c r="G168" s="133" t="s">
        <v>185</v>
      </c>
      <c r="H168" s="132">
        <v>10</v>
      </c>
      <c r="I168" s="132">
        <v>0</v>
      </c>
      <c r="J168" s="133" t="s">
        <v>268</v>
      </c>
      <c r="K168" s="133" t="s">
        <v>269</v>
      </c>
      <c r="L168" s="85"/>
    </row>
    <row r="169" spans="1:12" x14ac:dyDescent="0.35">
      <c r="A169" s="75" t="s">
        <v>150</v>
      </c>
      <c r="B169" s="132">
        <v>13950655</v>
      </c>
      <c r="C169" s="133" t="s">
        <v>427</v>
      </c>
      <c r="D169" s="134">
        <v>39722</v>
      </c>
      <c r="E169" s="134">
        <v>29122</v>
      </c>
      <c r="G169" s="133" t="s">
        <v>183</v>
      </c>
      <c r="H169" s="132">
        <v>17</v>
      </c>
      <c r="I169" s="132">
        <v>0</v>
      </c>
      <c r="J169" s="133" t="s">
        <v>263</v>
      </c>
      <c r="K169" s="133" t="s">
        <v>259</v>
      </c>
      <c r="L169" s="85"/>
    </row>
    <row r="170" spans="1:12" x14ac:dyDescent="0.35">
      <c r="A170" s="75" t="s">
        <v>150</v>
      </c>
      <c r="B170" s="132">
        <v>14112362</v>
      </c>
      <c r="C170" s="133" t="s">
        <v>428</v>
      </c>
      <c r="D170" s="134">
        <v>43479</v>
      </c>
      <c r="E170" s="134">
        <v>43479</v>
      </c>
      <c r="G170" s="133" t="s">
        <v>183</v>
      </c>
      <c r="H170" s="132">
        <v>6</v>
      </c>
      <c r="I170" s="132">
        <v>0</v>
      </c>
      <c r="J170" s="133" t="s">
        <v>263</v>
      </c>
      <c r="K170" s="133" t="s">
        <v>269</v>
      </c>
      <c r="L170" s="85"/>
    </row>
    <row r="171" spans="1:12" x14ac:dyDescent="0.35">
      <c r="A171" s="75" t="s">
        <v>150</v>
      </c>
      <c r="B171" s="132">
        <v>14309253</v>
      </c>
      <c r="C171" s="133" t="s">
        <v>429</v>
      </c>
      <c r="D171" s="134">
        <v>39370</v>
      </c>
      <c r="E171" s="134">
        <v>29329</v>
      </c>
      <c r="G171" s="133" t="s">
        <v>185</v>
      </c>
      <c r="H171" s="132">
        <v>18</v>
      </c>
      <c r="I171" s="132">
        <v>0</v>
      </c>
      <c r="J171" s="133" t="s">
        <v>263</v>
      </c>
      <c r="K171" s="133" t="s">
        <v>259</v>
      </c>
      <c r="L171" s="85"/>
    </row>
    <row r="172" spans="1:12" x14ac:dyDescent="0.35">
      <c r="A172" s="75" t="s">
        <v>150</v>
      </c>
      <c r="B172" s="132">
        <v>14332380</v>
      </c>
      <c r="C172" s="133" t="s">
        <v>430</v>
      </c>
      <c r="D172" s="134">
        <v>42064</v>
      </c>
      <c r="E172" s="134">
        <v>44630</v>
      </c>
      <c r="G172" s="133" t="s">
        <v>183</v>
      </c>
      <c r="H172" s="132">
        <v>10</v>
      </c>
      <c r="I172" s="132">
        <v>0</v>
      </c>
      <c r="J172" s="133" t="s">
        <v>268</v>
      </c>
      <c r="K172" s="133" t="s">
        <v>269</v>
      </c>
      <c r="L172" s="85"/>
    </row>
    <row r="173" spans="1:12" x14ac:dyDescent="0.35">
      <c r="A173" s="75" t="s">
        <v>150</v>
      </c>
      <c r="B173" s="132">
        <v>14599710</v>
      </c>
      <c r="C173" s="133" t="s">
        <v>431</v>
      </c>
      <c r="D173" s="134">
        <v>43922</v>
      </c>
      <c r="E173" s="134">
        <v>29842</v>
      </c>
      <c r="G173" s="133" t="s">
        <v>183</v>
      </c>
      <c r="H173" s="132">
        <v>5</v>
      </c>
      <c r="I173" s="132">
        <v>0</v>
      </c>
      <c r="J173" s="133" t="s">
        <v>268</v>
      </c>
      <c r="K173" s="133" t="s">
        <v>269</v>
      </c>
      <c r="L173" s="85"/>
    </row>
    <row r="174" spans="1:12" x14ac:dyDescent="0.35">
      <c r="A174" s="75" t="s">
        <v>150</v>
      </c>
      <c r="B174" s="132">
        <v>14694413</v>
      </c>
      <c r="C174" s="133" t="s">
        <v>432</v>
      </c>
      <c r="D174" s="134">
        <v>39895</v>
      </c>
      <c r="E174" s="134">
        <v>29375</v>
      </c>
      <c r="G174" s="133" t="s">
        <v>185</v>
      </c>
      <c r="H174" s="132">
        <v>16</v>
      </c>
      <c r="I174" s="132">
        <v>0</v>
      </c>
      <c r="J174" s="133" t="s">
        <v>266</v>
      </c>
      <c r="K174" s="133" t="s">
        <v>259</v>
      </c>
      <c r="L174" s="85"/>
    </row>
    <row r="175" spans="1:12" x14ac:dyDescent="0.35">
      <c r="A175" s="75" t="s">
        <v>150</v>
      </c>
      <c r="B175" s="132">
        <v>14798376</v>
      </c>
      <c r="C175" s="133" t="s">
        <v>433</v>
      </c>
      <c r="D175" s="134">
        <v>42278</v>
      </c>
      <c r="E175" s="134">
        <v>29772</v>
      </c>
      <c r="G175" s="133" t="s">
        <v>185</v>
      </c>
      <c r="H175" s="132">
        <v>10</v>
      </c>
      <c r="I175" s="132">
        <v>0</v>
      </c>
      <c r="J175" s="133" t="s">
        <v>256</v>
      </c>
      <c r="K175" s="133" t="s">
        <v>269</v>
      </c>
      <c r="L175" s="85"/>
    </row>
    <row r="176" spans="1:12" x14ac:dyDescent="0.35">
      <c r="A176" s="75" t="s">
        <v>150</v>
      </c>
      <c r="B176" s="132">
        <v>14840394</v>
      </c>
      <c r="C176" s="133" t="s">
        <v>434</v>
      </c>
      <c r="D176" s="134">
        <v>39181</v>
      </c>
      <c r="E176" s="134">
        <v>29224</v>
      </c>
      <c r="G176" s="133" t="s">
        <v>185</v>
      </c>
      <c r="H176" s="132">
        <v>18</v>
      </c>
      <c r="I176" s="132">
        <v>0</v>
      </c>
      <c r="J176" s="133" t="s">
        <v>256</v>
      </c>
      <c r="K176" s="133" t="s">
        <v>259</v>
      </c>
      <c r="L176" s="85"/>
    </row>
    <row r="177" spans="1:12" x14ac:dyDescent="0.35">
      <c r="A177" s="75" t="s">
        <v>150</v>
      </c>
      <c r="B177" s="132">
        <v>14852635</v>
      </c>
      <c r="C177" s="133" t="s">
        <v>435</v>
      </c>
      <c r="D177" s="134">
        <v>42278</v>
      </c>
      <c r="E177" s="134">
        <v>30150</v>
      </c>
      <c r="G177" s="133" t="s">
        <v>185</v>
      </c>
      <c r="H177" s="132">
        <v>10</v>
      </c>
      <c r="I177" s="132">
        <v>0</v>
      </c>
      <c r="J177" s="133" t="s">
        <v>263</v>
      </c>
      <c r="K177" s="133" t="s">
        <v>269</v>
      </c>
      <c r="L177" s="85"/>
    </row>
    <row r="178" spans="1:12" x14ac:dyDescent="0.35">
      <c r="A178" s="75" t="s">
        <v>150</v>
      </c>
      <c r="B178" s="132">
        <v>14857834</v>
      </c>
      <c r="C178" s="133" t="s">
        <v>436</v>
      </c>
      <c r="D178" s="134">
        <v>42387</v>
      </c>
      <c r="E178" s="134">
        <v>29119</v>
      </c>
      <c r="G178" s="133" t="s">
        <v>185</v>
      </c>
      <c r="H178" s="132">
        <v>9</v>
      </c>
      <c r="I178" s="132">
        <v>0</v>
      </c>
      <c r="J178" s="133" t="s">
        <v>263</v>
      </c>
      <c r="K178" s="133" t="s">
        <v>269</v>
      </c>
      <c r="L178" s="85"/>
    </row>
    <row r="179" spans="1:12" x14ac:dyDescent="0.35">
      <c r="A179" s="75" t="s">
        <v>150</v>
      </c>
      <c r="B179" s="132">
        <v>14883711</v>
      </c>
      <c r="C179" s="133" t="s">
        <v>437</v>
      </c>
      <c r="D179" s="134">
        <v>42278</v>
      </c>
      <c r="E179" s="134">
        <v>29445</v>
      </c>
      <c r="G179" s="133" t="s">
        <v>185</v>
      </c>
      <c r="H179" s="132">
        <v>10</v>
      </c>
      <c r="I179" s="132">
        <v>0</v>
      </c>
      <c r="J179" s="133" t="s">
        <v>263</v>
      </c>
      <c r="K179" s="133" t="s">
        <v>259</v>
      </c>
      <c r="L179" s="85"/>
    </row>
    <row r="180" spans="1:12" x14ac:dyDescent="0.35">
      <c r="A180" s="75" t="s">
        <v>150</v>
      </c>
      <c r="B180" s="132">
        <v>14986255</v>
      </c>
      <c r="C180" s="133" t="s">
        <v>438</v>
      </c>
      <c r="D180" s="134">
        <v>40255</v>
      </c>
      <c r="E180" s="134">
        <v>29836</v>
      </c>
      <c r="G180" s="133" t="s">
        <v>185</v>
      </c>
      <c r="H180" s="132">
        <v>15</v>
      </c>
      <c r="I180" s="132">
        <v>0</v>
      </c>
      <c r="J180" s="133" t="s">
        <v>256</v>
      </c>
      <c r="K180" s="133" t="s">
        <v>259</v>
      </c>
      <c r="L180" s="85"/>
    </row>
    <row r="181" spans="1:12" x14ac:dyDescent="0.35">
      <c r="A181" s="75" t="s">
        <v>150</v>
      </c>
      <c r="B181" s="132">
        <v>15042002</v>
      </c>
      <c r="C181" s="133" t="s">
        <v>439</v>
      </c>
      <c r="D181" s="134">
        <v>43922</v>
      </c>
      <c r="E181" s="134">
        <v>29222</v>
      </c>
      <c r="G181" s="133" t="s">
        <v>185</v>
      </c>
      <c r="H181" s="132">
        <v>5</v>
      </c>
      <c r="I181" s="132">
        <v>0</v>
      </c>
      <c r="J181" s="133" t="s">
        <v>268</v>
      </c>
      <c r="K181" s="133" t="s">
        <v>269</v>
      </c>
      <c r="L181" s="85"/>
    </row>
    <row r="182" spans="1:12" x14ac:dyDescent="0.35">
      <c r="A182" s="75" t="s">
        <v>150</v>
      </c>
      <c r="B182" s="132">
        <v>15174874</v>
      </c>
      <c r="C182" s="133" t="s">
        <v>440</v>
      </c>
      <c r="D182" s="134">
        <v>42278</v>
      </c>
      <c r="E182" s="134">
        <v>29755</v>
      </c>
      <c r="G182" s="133" t="s">
        <v>185</v>
      </c>
      <c r="H182" s="132">
        <v>10</v>
      </c>
      <c r="I182" s="132">
        <v>0</v>
      </c>
      <c r="J182" s="133" t="s">
        <v>263</v>
      </c>
      <c r="K182" s="133" t="s">
        <v>269</v>
      </c>
      <c r="L182" s="85"/>
    </row>
    <row r="183" spans="1:12" x14ac:dyDescent="0.35">
      <c r="A183" s="75" t="s">
        <v>150</v>
      </c>
      <c r="B183" s="132">
        <v>15199832</v>
      </c>
      <c r="C183" s="133" t="s">
        <v>441</v>
      </c>
      <c r="D183" s="134">
        <v>39722</v>
      </c>
      <c r="E183" s="134">
        <v>29790</v>
      </c>
      <c r="G183" s="133" t="s">
        <v>183</v>
      </c>
      <c r="H183" s="132">
        <v>17</v>
      </c>
      <c r="I183" s="132">
        <v>0</v>
      </c>
      <c r="J183" s="133" t="s">
        <v>261</v>
      </c>
      <c r="K183" s="133" t="s">
        <v>259</v>
      </c>
      <c r="L183" s="85"/>
    </row>
    <row r="184" spans="1:12" x14ac:dyDescent="0.35">
      <c r="A184" s="75" t="s">
        <v>150</v>
      </c>
      <c r="B184" s="132">
        <v>15213354</v>
      </c>
      <c r="C184" s="133" t="s">
        <v>442</v>
      </c>
      <c r="D184" s="134">
        <v>44838</v>
      </c>
      <c r="E184" s="134">
        <v>29628</v>
      </c>
      <c r="G184" s="133" t="s">
        <v>185</v>
      </c>
      <c r="H184" s="132">
        <v>3</v>
      </c>
      <c r="I184" s="132">
        <v>0</v>
      </c>
      <c r="J184" s="133" t="s">
        <v>268</v>
      </c>
      <c r="K184" s="133" t="s">
        <v>269</v>
      </c>
      <c r="L184" s="85"/>
    </row>
    <row r="185" spans="1:12" x14ac:dyDescent="0.35">
      <c r="A185" s="75" t="s">
        <v>150</v>
      </c>
      <c r="B185" s="132">
        <v>15252694</v>
      </c>
      <c r="C185" s="133" t="s">
        <v>443</v>
      </c>
      <c r="D185" s="134">
        <v>43479</v>
      </c>
      <c r="E185" s="134">
        <v>30091</v>
      </c>
      <c r="G185" s="133" t="s">
        <v>185</v>
      </c>
      <c r="H185" s="132">
        <v>6</v>
      </c>
      <c r="I185" s="132">
        <v>0</v>
      </c>
      <c r="J185" s="133" t="s">
        <v>268</v>
      </c>
      <c r="K185" s="133" t="s">
        <v>269</v>
      </c>
      <c r="L185" s="85"/>
    </row>
    <row r="186" spans="1:12" x14ac:dyDescent="0.35">
      <c r="A186" s="75" t="s">
        <v>150</v>
      </c>
      <c r="B186" s="132">
        <v>15389545</v>
      </c>
      <c r="C186" s="133" t="s">
        <v>444</v>
      </c>
      <c r="D186" s="134">
        <v>44575</v>
      </c>
      <c r="E186" s="134">
        <v>29480</v>
      </c>
      <c r="G186" s="133" t="s">
        <v>185</v>
      </c>
      <c r="H186" s="132">
        <v>3</v>
      </c>
      <c r="I186" s="132">
        <v>0</v>
      </c>
      <c r="J186" s="133" t="s">
        <v>268</v>
      </c>
      <c r="K186" s="133" t="s">
        <v>280</v>
      </c>
      <c r="L186" s="85"/>
    </row>
    <row r="187" spans="1:12" x14ac:dyDescent="0.35">
      <c r="A187" s="75" t="s">
        <v>150</v>
      </c>
      <c r="B187" s="132">
        <v>15394107</v>
      </c>
      <c r="C187" s="133" t="s">
        <v>445</v>
      </c>
      <c r="D187" s="134">
        <v>42278</v>
      </c>
      <c r="E187" s="134">
        <v>29939</v>
      </c>
      <c r="G187" s="133" t="s">
        <v>185</v>
      </c>
      <c r="H187" s="132">
        <v>10</v>
      </c>
      <c r="I187" s="132">
        <v>0</v>
      </c>
      <c r="J187" s="133" t="s">
        <v>268</v>
      </c>
      <c r="K187" s="133" t="s">
        <v>269</v>
      </c>
      <c r="L187" s="85"/>
    </row>
    <row r="188" spans="1:12" x14ac:dyDescent="0.35">
      <c r="A188" s="75" t="s">
        <v>150</v>
      </c>
      <c r="B188" s="132">
        <v>15409404</v>
      </c>
      <c r="C188" s="133" t="s">
        <v>446</v>
      </c>
      <c r="D188" s="134">
        <v>42064</v>
      </c>
      <c r="E188" s="134">
        <v>3</v>
      </c>
      <c r="G188" s="133" t="s">
        <v>183</v>
      </c>
      <c r="H188" s="132">
        <v>10</v>
      </c>
      <c r="I188" s="132">
        <v>0</v>
      </c>
      <c r="J188" s="133" t="s">
        <v>256</v>
      </c>
      <c r="K188" s="133" t="s">
        <v>259</v>
      </c>
      <c r="L188" s="85"/>
    </row>
    <row r="189" spans="1:12" x14ac:dyDescent="0.35">
      <c r="A189" s="75" t="s">
        <v>150</v>
      </c>
      <c r="B189" s="132">
        <v>15788860</v>
      </c>
      <c r="C189" s="133" t="s">
        <v>447</v>
      </c>
      <c r="D189" s="134">
        <v>41183</v>
      </c>
      <c r="E189" s="134">
        <v>30633</v>
      </c>
      <c r="G189" s="133" t="s">
        <v>183</v>
      </c>
      <c r="H189" s="132">
        <v>13</v>
      </c>
      <c r="I189" s="132">
        <v>0</v>
      </c>
      <c r="J189" s="133" t="s">
        <v>263</v>
      </c>
      <c r="K189" s="133" t="s">
        <v>259</v>
      </c>
      <c r="L189" s="85"/>
    </row>
    <row r="190" spans="1:12" x14ac:dyDescent="0.35">
      <c r="A190" s="75" t="s">
        <v>150</v>
      </c>
      <c r="B190" s="132">
        <v>15916054</v>
      </c>
      <c r="C190" s="133" t="s">
        <v>448</v>
      </c>
      <c r="D190" s="134">
        <v>42020</v>
      </c>
      <c r="E190" s="134">
        <v>30631</v>
      </c>
      <c r="G190" s="133" t="s">
        <v>183</v>
      </c>
      <c r="H190" s="132">
        <v>10</v>
      </c>
      <c r="I190" s="132">
        <v>0</v>
      </c>
      <c r="J190" s="133" t="s">
        <v>268</v>
      </c>
      <c r="K190" s="133" t="s">
        <v>269</v>
      </c>
      <c r="L190" s="85"/>
    </row>
    <row r="191" spans="1:12" x14ac:dyDescent="0.35">
      <c r="A191" s="75" t="s">
        <v>150</v>
      </c>
      <c r="B191" s="132">
        <v>16073846</v>
      </c>
      <c r="C191" s="133" t="s">
        <v>449</v>
      </c>
      <c r="D191" s="134">
        <v>42278</v>
      </c>
      <c r="E191" s="134">
        <v>30596</v>
      </c>
      <c r="G191" s="133" t="s">
        <v>183</v>
      </c>
      <c r="H191" s="132">
        <v>10</v>
      </c>
      <c r="I191" s="132">
        <v>0</v>
      </c>
      <c r="J191" s="133" t="s">
        <v>268</v>
      </c>
      <c r="K191" s="133" t="s">
        <v>269</v>
      </c>
      <c r="L191" s="85"/>
    </row>
    <row r="192" spans="1:12" x14ac:dyDescent="0.35">
      <c r="A192" s="75" t="s">
        <v>150</v>
      </c>
      <c r="B192" s="132">
        <v>16092160</v>
      </c>
      <c r="C192" s="133" t="s">
        <v>450</v>
      </c>
      <c r="D192" s="134">
        <v>42064</v>
      </c>
      <c r="E192" s="134">
        <v>30561</v>
      </c>
      <c r="G192" s="133" t="s">
        <v>185</v>
      </c>
      <c r="H192" s="132">
        <v>10</v>
      </c>
      <c r="I192" s="132">
        <v>0</v>
      </c>
      <c r="J192" s="133" t="s">
        <v>268</v>
      </c>
      <c r="K192" s="133" t="s">
        <v>269</v>
      </c>
      <c r="L192" s="85"/>
    </row>
    <row r="193" spans="1:12" x14ac:dyDescent="0.35">
      <c r="A193" s="75" t="s">
        <v>150</v>
      </c>
      <c r="B193" s="132">
        <v>16124155</v>
      </c>
      <c r="C193" s="133" t="s">
        <v>451</v>
      </c>
      <c r="D193" s="134">
        <v>42278</v>
      </c>
      <c r="E193" s="134">
        <v>30476</v>
      </c>
      <c r="G193" s="133" t="s">
        <v>185</v>
      </c>
      <c r="H193" s="132">
        <v>10</v>
      </c>
      <c r="I193" s="132">
        <v>0</v>
      </c>
      <c r="J193" s="133" t="s">
        <v>263</v>
      </c>
      <c r="K193" s="133" t="s">
        <v>259</v>
      </c>
      <c r="L193" s="85"/>
    </row>
    <row r="194" spans="1:12" x14ac:dyDescent="0.35">
      <c r="A194" s="75" t="s">
        <v>150</v>
      </c>
      <c r="B194" s="132">
        <v>16163188</v>
      </c>
      <c r="C194" s="133" t="s">
        <v>452</v>
      </c>
      <c r="D194" s="134">
        <v>42278</v>
      </c>
      <c r="E194" s="134">
        <v>34567</v>
      </c>
      <c r="G194" s="133" t="s">
        <v>185</v>
      </c>
      <c r="H194" s="132">
        <v>10</v>
      </c>
      <c r="I194" s="132">
        <v>0</v>
      </c>
      <c r="J194" s="133" t="s">
        <v>256</v>
      </c>
      <c r="K194" s="133" t="s">
        <v>269</v>
      </c>
      <c r="L194" s="85"/>
    </row>
    <row r="195" spans="1:12" x14ac:dyDescent="0.35">
      <c r="A195" s="75" t="s">
        <v>150</v>
      </c>
      <c r="B195" s="132">
        <v>16198970</v>
      </c>
      <c r="C195" s="133" t="s">
        <v>453</v>
      </c>
      <c r="D195" s="134">
        <v>42278</v>
      </c>
      <c r="E195" s="134">
        <v>30796</v>
      </c>
      <c r="G195" s="133" t="s">
        <v>185</v>
      </c>
      <c r="H195" s="132">
        <v>10</v>
      </c>
      <c r="I195" s="132">
        <v>0</v>
      </c>
      <c r="J195" s="133" t="s">
        <v>263</v>
      </c>
      <c r="K195" s="133" t="s">
        <v>259</v>
      </c>
      <c r="L195" s="85"/>
    </row>
    <row r="196" spans="1:12" x14ac:dyDescent="0.35">
      <c r="A196" s="75" t="s">
        <v>150</v>
      </c>
      <c r="B196" s="132">
        <v>16221061</v>
      </c>
      <c r="C196" s="133" t="s">
        <v>454</v>
      </c>
      <c r="D196" s="134">
        <v>45189</v>
      </c>
      <c r="E196" s="134">
        <v>30602</v>
      </c>
      <c r="G196" s="133" t="s">
        <v>185</v>
      </c>
      <c r="H196" s="132">
        <v>2</v>
      </c>
      <c r="I196" s="132">
        <v>0</v>
      </c>
      <c r="J196" s="133" t="s">
        <v>268</v>
      </c>
      <c r="K196" s="133" t="s">
        <v>280</v>
      </c>
      <c r="L196" s="85"/>
    </row>
    <row r="197" spans="1:12" x14ac:dyDescent="0.35">
      <c r="A197" s="75" t="s">
        <v>150</v>
      </c>
      <c r="B197" s="132">
        <v>16221863</v>
      </c>
      <c r="C197" s="133" t="s">
        <v>455</v>
      </c>
      <c r="D197" s="134">
        <v>40877</v>
      </c>
      <c r="E197" s="134">
        <v>30748</v>
      </c>
      <c r="G197" s="133" t="s">
        <v>183</v>
      </c>
      <c r="H197" s="132">
        <v>14</v>
      </c>
      <c r="I197" s="132">
        <v>0</v>
      </c>
      <c r="J197" s="133" t="s">
        <v>263</v>
      </c>
      <c r="K197" s="133" t="s">
        <v>259</v>
      </c>
      <c r="L197" s="85"/>
    </row>
    <row r="198" spans="1:12" x14ac:dyDescent="0.35">
      <c r="A198" s="75" t="s">
        <v>150</v>
      </c>
      <c r="B198" s="132">
        <v>16261901</v>
      </c>
      <c r="C198" s="133" t="s">
        <v>456</v>
      </c>
      <c r="D198" s="134">
        <v>44652</v>
      </c>
      <c r="E198" s="134">
        <v>30761</v>
      </c>
      <c r="G198" s="133" t="s">
        <v>185</v>
      </c>
      <c r="H198" s="132">
        <v>3</v>
      </c>
      <c r="I198" s="132">
        <v>0</v>
      </c>
      <c r="J198" s="133" t="s">
        <v>268</v>
      </c>
      <c r="K198" s="133" t="s">
        <v>269</v>
      </c>
      <c r="L198" s="85"/>
    </row>
    <row r="199" spans="1:12" x14ac:dyDescent="0.35">
      <c r="A199" s="75" t="s">
        <v>150</v>
      </c>
      <c r="B199" s="132">
        <v>16292538</v>
      </c>
      <c r="C199" s="133" t="s">
        <v>457</v>
      </c>
      <c r="D199" s="134">
        <v>44935</v>
      </c>
      <c r="E199" s="134">
        <v>30516</v>
      </c>
      <c r="G199" s="133" t="s">
        <v>185</v>
      </c>
      <c r="H199" s="132">
        <v>2</v>
      </c>
      <c r="I199" s="132">
        <v>0</v>
      </c>
      <c r="J199" s="133" t="s">
        <v>268</v>
      </c>
      <c r="K199" s="133" t="s">
        <v>280</v>
      </c>
      <c r="L199" s="85"/>
    </row>
    <row r="200" spans="1:12" x14ac:dyDescent="0.35">
      <c r="A200" s="75" t="s">
        <v>150</v>
      </c>
      <c r="B200" s="132">
        <v>16511313</v>
      </c>
      <c r="C200" s="133" t="s">
        <v>458</v>
      </c>
      <c r="D200" s="134">
        <v>44838</v>
      </c>
      <c r="E200" s="134">
        <v>30048</v>
      </c>
      <c r="G200" s="133" t="s">
        <v>185</v>
      </c>
      <c r="H200" s="132">
        <v>3</v>
      </c>
      <c r="I200" s="132">
        <v>0</v>
      </c>
      <c r="J200" s="133" t="s">
        <v>268</v>
      </c>
      <c r="K200" s="133" t="s">
        <v>269</v>
      </c>
      <c r="L200" s="85"/>
    </row>
    <row r="201" spans="1:12" x14ac:dyDescent="0.35">
      <c r="A201" s="75" t="s">
        <v>150</v>
      </c>
      <c r="B201" s="132">
        <v>16888693</v>
      </c>
      <c r="C201" s="133" t="s">
        <v>459</v>
      </c>
      <c r="D201" s="134">
        <v>39463</v>
      </c>
      <c r="E201" s="134">
        <v>30876</v>
      </c>
      <c r="G201" s="133" t="s">
        <v>185</v>
      </c>
      <c r="H201" s="132">
        <v>17</v>
      </c>
      <c r="I201" s="132">
        <v>0</v>
      </c>
      <c r="J201" s="133" t="s">
        <v>256</v>
      </c>
      <c r="K201" s="133" t="s">
        <v>259</v>
      </c>
      <c r="L201" s="85"/>
    </row>
    <row r="202" spans="1:12" x14ac:dyDescent="0.35">
      <c r="A202" s="75" t="s">
        <v>150</v>
      </c>
      <c r="B202" s="132">
        <v>16933890</v>
      </c>
      <c r="C202" s="133" t="s">
        <v>460</v>
      </c>
      <c r="D202" s="134">
        <v>38473</v>
      </c>
      <c r="E202" s="134">
        <v>31279</v>
      </c>
      <c r="G202" s="133" t="s">
        <v>185</v>
      </c>
      <c r="H202" s="132">
        <v>20</v>
      </c>
      <c r="I202" s="132">
        <v>0</v>
      </c>
      <c r="J202" s="133" t="s">
        <v>263</v>
      </c>
      <c r="K202" s="133" t="s">
        <v>269</v>
      </c>
      <c r="L202" s="85"/>
    </row>
    <row r="203" spans="1:12" x14ac:dyDescent="0.35">
      <c r="A203" s="75" t="s">
        <v>150</v>
      </c>
      <c r="B203" s="132">
        <v>16973808</v>
      </c>
      <c r="C203" s="133" t="s">
        <v>461</v>
      </c>
      <c r="D203" s="134">
        <v>42278</v>
      </c>
      <c r="E203" s="134">
        <v>31114</v>
      </c>
      <c r="G203" s="133" t="s">
        <v>185</v>
      </c>
      <c r="H203" s="132">
        <v>10</v>
      </c>
      <c r="I203" s="132">
        <v>0</v>
      </c>
      <c r="J203" s="133" t="s">
        <v>268</v>
      </c>
      <c r="K203" s="133" t="s">
        <v>269</v>
      </c>
      <c r="L203" s="85"/>
    </row>
    <row r="204" spans="1:12" x14ac:dyDescent="0.35">
      <c r="A204" s="75" t="s">
        <v>150</v>
      </c>
      <c r="B204" s="132">
        <v>17196283</v>
      </c>
      <c r="C204" s="133" t="s">
        <v>462</v>
      </c>
      <c r="D204" s="134">
        <v>39722</v>
      </c>
      <c r="E204" s="134">
        <v>23316</v>
      </c>
      <c r="G204" s="133" t="s">
        <v>185</v>
      </c>
      <c r="H204" s="132">
        <v>17</v>
      </c>
      <c r="I204" s="132">
        <v>0</v>
      </c>
      <c r="J204" s="133" t="s">
        <v>256</v>
      </c>
      <c r="K204" s="133" t="s">
        <v>336</v>
      </c>
      <c r="L204" s="85">
        <v>8</v>
      </c>
    </row>
    <row r="205" spans="1:12" x14ac:dyDescent="0.35">
      <c r="A205" s="75" t="s">
        <v>150</v>
      </c>
      <c r="B205" s="132">
        <v>17700189</v>
      </c>
      <c r="C205" s="133" t="s">
        <v>463</v>
      </c>
      <c r="D205" s="134">
        <v>43479</v>
      </c>
      <c r="E205" s="134">
        <v>31563</v>
      </c>
      <c r="G205" s="133" t="s">
        <v>183</v>
      </c>
      <c r="H205" s="132">
        <v>6</v>
      </c>
      <c r="I205" s="132">
        <v>0</v>
      </c>
      <c r="J205" s="133" t="s">
        <v>268</v>
      </c>
      <c r="K205" s="133" t="s">
        <v>269</v>
      </c>
      <c r="L205" s="85"/>
    </row>
    <row r="206" spans="1:12" x14ac:dyDescent="0.35">
      <c r="A206" s="75" t="s">
        <v>150</v>
      </c>
      <c r="B206" s="132">
        <v>17924899</v>
      </c>
      <c r="C206" s="133" t="s">
        <v>464</v>
      </c>
      <c r="D206" s="134">
        <v>39387</v>
      </c>
      <c r="E206" s="134">
        <v>31757</v>
      </c>
      <c r="G206" s="133" t="s">
        <v>185</v>
      </c>
      <c r="H206" s="132">
        <v>18</v>
      </c>
      <c r="I206" s="132">
        <v>0</v>
      </c>
      <c r="J206" s="133" t="s">
        <v>268</v>
      </c>
      <c r="K206" s="133" t="s">
        <v>269</v>
      </c>
      <c r="L206" s="85"/>
    </row>
    <row r="207" spans="1:12" x14ac:dyDescent="0.35">
      <c r="A207" s="75" t="s">
        <v>150</v>
      </c>
      <c r="B207" s="132">
        <v>18161002</v>
      </c>
      <c r="C207" s="133" t="s">
        <v>465</v>
      </c>
      <c r="D207" s="134">
        <v>42278</v>
      </c>
      <c r="E207" s="134">
        <v>32455</v>
      </c>
      <c r="G207" s="133" t="s">
        <v>185</v>
      </c>
      <c r="H207" s="132">
        <v>10</v>
      </c>
      <c r="I207" s="132">
        <v>0</v>
      </c>
      <c r="J207" s="133" t="s">
        <v>263</v>
      </c>
      <c r="K207" s="133" t="s">
        <v>259</v>
      </c>
      <c r="L207" s="85"/>
    </row>
    <row r="208" spans="1:12" x14ac:dyDescent="0.35">
      <c r="A208" s="75" t="s">
        <v>150</v>
      </c>
      <c r="B208" s="132">
        <v>18413934</v>
      </c>
      <c r="C208" s="133" t="s">
        <v>466</v>
      </c>
      <c r="D208" s="134">
        <v>42278</v>
      </c>
      <c r="E208" s="134">
        <v>30435</v>
      </c>
      <c r="G208" s="133" t="s">
        <v>185</v>
      </c>
      <c r="H208" s="132">
        <v>10</v>
      </c>
      <c r="I208" s="132">
        <v>0</v>
      </c>
      <c r="J208" s="133" t="s">
        <v>263</v>
      </c>
      <c r="K208" s="133" t="s">
        <v>259</v>
      </c>
      <c r="L208" s="85"/>
    </row>
    <row r="209" spans="1:12" x14ac:dyDescent="0.35">
      <c r="A209" s="75" t="s">
        <v>150</v>
      </c>
      <c r="B209" s="132">
        <v>18871021</v>
      </c>
      <c r="C209" s="133" t="s">
        <v>467</v>
      </c>
      <c r="D209" s="134">
        <v>42110</v>
      </c>
      <c r="E209" s="134">
        <v>32605</v>
      </c>
      <c r="G209" s="133" t="s">
        <v>185</v>
      </c>
      <c r="H209" s="132">
        <v>10</v>
      </c>
      <c r="I209" s="132">
        <v>0</v>
      </c>
      <c r="J209" s="133" t="s">
        <v>263</v>
      </c>
      <c r="K209" s="133" t="s">
        <v>269</v>
      </c>
      <c r="L209" s="85"/>
    </row>
    <row r="210" spans="1:12" x14ac:dyDescent="0.35">
      <c r="A210" s="75" t="s">
        <v>150</v>
      </c>
      <c r="B210" s="132">
        <v>18871413</v>
      </c>
      <c r="C210" s="133" t="s">
        <v>468</v>
      </c>
      <c r="D210" s="134">
        <v>43843</v>
      </c>
      <c r="E210" s="134">
        <v>32166</v>
      </c>
      <c r="G210" s="133" t="s">
        <v>185</v>
      </c>
      <c r="H210" s="132">
        <v>5</v>
      </c>
      <c r="I210" s="132">
        <v>0</v>
      </c>
      <c r="J210" s="133" t="s">
        <v>268</v>
      </c>
      <c r="K210" s="133" t="s">
        <v>269</v>
      </c>
      <c r="L210" s="85"/>
    </row>
    <row r="211" spans="1:12" x14ac:dyDescent="0.35">
      <c r="A211" s="75" t="s">
        <v>150</v>
      </c>
      <c r="B211" s="132">
        <v>18947745</v>
      </c>
      <c r="C211" s="133" t="s">
        <v>469</v>
      </c>
      <c r="D211" s="134">
        <v>42278</v>
      </c>
      <c r="E211" s="134">
        <v>31990</v>
      </c>
      <c r="G211" s="133" t="s">
        <v>183</v>
      </c>
      <c r="H211" s="132">
        <v>10</v>
      </c>
      <c r="I211" s="132">
        <v>0</v>
      </c>
      <c r="J211" s="133" t="s">
        <v>268</v>
      </c>
      <c r="K211" s="133" t="s">
        <v>269</v>
      </c>
      <c r="L211" s="85"/>
    </row>
    <row r="212" spans="1:12" x14ac:dyDescent="0.35">
      <c r="A212" s="75" t="s">
        <v>150</v>
      </c>
      <c r="B212" s="132">
        <v>19573748</v>
      </c>
      <c r="C212" s="133" t="s">
        <v>470</v>
      </c>
      <c r="D212" s="134">
        <v>42380</v>
      </c>
      <c r="E212" s="134">
        <v>33500</v>
      </c>
      <c r="G212" s="133" t="s">
        <v>183</v>
      </c>
      <c r="H212" s="132">
        <v>9</v>
      </c>
      <c r="I212" s="132">
        <v>0</v>
      </c>
      <c r="J212" s="133" t="s">
        <v>268</v>
      </c>
      <c r="K212" s="133" t="s">
        <v>269</v>
      </c>
      <c r="L212" s="85"/>
    </row>
    <row r="213" spans="1:12" x14ac:dyDescent="0.35">
      <c r="A213" s="75" t="s">
        <v>150</v>
      </c>
      <c r="B213" s="132">
        <v>20431339</v>
      </c>
      <c r="C213" s="133" t="s">
        <v>471</v>
      </c>
      <c r="D213" s="134">
        <v>40664</v>
      </c>
      <c r="E213" s="134">
        <v>32928</v>
      </c>
      <c r="G213" s="133" t="s">
        <v>185</v>
      </c>
      <c r="H213" s="132">
        <v>14</v>
      </c>
      <c r="I213" s="132">
        <v>0</v>
      </c>
      <c r="J213" s="133" t="s">
        <v>256</v>
      </c>
      <c r="K213" s="133" t="s">
        <v>259</v>
      </c>
      <c r="L213" s="85"/>
    </row>
    <row r="214" spans="1:12" x14ac:dyDescent="0.35">
      <c r="A214" s="75" t="s">
        <v>150</v>
      </c>
      <c r="B214" s="132">
        <v>23676888</v>
      </c>
      <c r="C214" s="133" t="s">
        <v>472</v>
      </c>
      <c r="D214" s="134">
        <v>43115</v>
      </c>
      <c r="E214" s="134">
        <v>34631</v>
      </c>
      <c r="G214" s="133" t="s">
        <v>183</v>
      </c>
      <c r="H214" s="132">
        <v>7</v>
      </c>
      <c r="I214" s="132">
        <v>0</v>
      </c>
      <c r="J214" s="133" t="s">
        <v>268</v>
      </c>
      <c r="K214" s="133" t="s">
        <v>269</v>
      </c>
      <c r="L214" s="85"/>
    </row>
    <row r="215" spans="1:12" ht="72" customHeight="1" thickBot="1" x14ac:dyDescent="0.55000000000000004">
      <c r="A215" s="94"/>
      <c r="B215" s="95" t="s">
        <v>169</v>
      </c>
      <c r="C215" s="96">
        <f>COUNTIF(B8:B214,"&gt;0")</f>
        <v>207</v>
      </c>
      <c r="D215" s="94"/>
      <c r="E215" s="94"/>
      <c r="F215" s="94"/>
      <c r="G215" s="94"/>
      <c r="H215" s="104"/>
      <c r="I215" s="104"/>
      <c r="J215" s="114"/>
      <c r="K215" s="94"/>
      <c r="L215" s="94"/>
    </row>
  </sheetData>
  <autoFilter ref="A7:FK215" xr:uid="{00000000-0009-0000-0000-000004000000}"/>
  <mergeCells count="5">
    <mergeCell ref="H6:I6"/>
    <mergeCell ref="A4:I4"/>
    <mergeCell ref="A5:I5"/>
    <mergeCell ref="J5:L5"/>
    <mergeCell ref="A3:I3"/>
  </mergeCells>
  <printOptions horizontalCentered="1" verticalCentered="1"/>
  <pageMargins left="0" right="0" top="0" bottom="0" header="0.51180555555555496" footer="0.51180555555555496"/>
  <pageSetup firstPageNumber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JT74"/>
  <sheetViews>
    <sheetView topLeftCell="A34" zoomScale="75" zoomScaleNormal="75" workbookViewId="0">
      <selection activeCell="C74" sqref="C74"/>
    </sheetView>
  </sheetViews>
  <sheetFormatPr baseColWidth="10" defaultColWidth="9.1796875" defaultRowHeight="14.5" x14ac:dyDescent="0.35"/>
  <cols>
    <col min="1" max="1" width="15.1796875" style="62" customWidth="1"/>
    <col min="2" max="2" width="18.7265625" style="62" customWidth="1"/>
    <col min="3" max="3" width="45.81640625" style="62" customWidth="1"/>
    <col min="4" max="4" width="12" style="62" bestFit="1" customWidth="1"/>
    <col min="5" max="5" width="16.453125" style="62" customWidth="1"/>
    <col min="6" max="6" width="17.81640625" style="62" customWidth="1"/>
    <col min="7" max="7" width="18.453125" style="62" customWidth="1"/>
    <col min="8" max="8" width="15.1796875" style="93" bestFit="1" customWidth="1"/>
    <col min="9" max="9" width="16.54296875" style="93" customWidth="1"/>
    <col min="10" max="10" width="30.81640625" style="115" customWidth="1"/>
    <col min="11" max="11" width="20.1796875" style="62" bestFit="1" customWidth="1"/>
    <col min="12" max="12" width="26" style="62" bestFit="1" customWidth="1"/>
    <col min="13" max="167" width="9.1796875" style="62"/>
    <col min="168" max="956" width="9.1796875" style="63"/>
  </cols>
  <sheetData>
    <row r="1" spans="1:955" ht="27" x14ac:dyDescent="0.45">
      <c r="A1" s="107" t="s">
        <v>178</v>
      </c>
      <c r="B1" s="65"/>
      <c r="C1" s="65"/>
      <c r="D1" s="65"/>
      <c r="E1" s="65"/>
      <c r="F1" s="64"/>
      <c r="G1" s="64"/>
      <c r="H1" s="92"/>
      <c r="I1" s="92"/>
      <c r="J1" s="110"/>
      <c r="K1" s="64"/>
      <c r="L1" s="64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</row>
    <row r="2" spans="1:955" ht="27.5" thickBot="1" x14ac:dyDescent="0.75">
      <c r="A2" s="107" t="s">
        <v>179</v>
      </c>
      <c r="B2" s="64"/>
      <c r="C2" s="66"/>
      <c r="D2" s="64"/>
      <c r="E2" s="64"/>
      <c r="F2" s="64"/>
      <c r="G2" s="64"/>
      <c r="H2" s="92"/>
      <c r="I2" s="92"/>
      <c r="J2" s="110"/>
      <c r="K2" s="64"/>
      <c r="L2" s="64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</row>
    <row r="3" spans="1:955" ht="45" customHeight="1" x14ac:dyDescent="0.45">
      <c r="A3" s="150"/>
      <c r="B3" s="150"/>
      <c r="C3" s="150"/>
      <c r="D3" s="150"/>
      <c r="E3" s="150"/>
      <c r="F3" s="150"/>
      <c r="G3" s="150"/>
      <c r="H3" s="150"/>
      <c r="I3" s="150"/>
      <c r="J3" s="110"/>
      <c r="K3" s="64"/>
      <c r="L3" s="64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</row>
    <row r="4" spans="1:955" ht="35.25" customHeight="1" x14ac:dyDescent="0.45">
      <c r="A4" s="151" t="s">
        <v>184</v>
      </c>
      <c r="B4" s="151"/>
      <c r="C4" s="151"/>
      <c r="D4" s="151"/>
      <c r="E4" s="151"/>
      <c r="F4" s="151"/>
      <c r="G4" s="151"/>
      <c r="H4" s="151"/>
      <c r="I4" s="151"/>
      <c r="J4" s="110"/>
      <c r="K4" s="64"/>
      <c r="L4" s="6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</row>
    <row r="5" spans="1:955" s="68" customFormat="1" ht="69.75" customHeight="1" x14ac:dyDescent="0.5">
      <c r="A5" s="152" t="s">
        <v>152</v>
      </c>
      <c r="B5" s="152"/>
      <c r="C5" s="152"/>
      <c r="D5" s="152"/>
      <c r="E5" s="152"/>
      <c r="F5" s="152"/>
      <c r="G5" s="152"/>
      <c r="H5" s="152"/>
      <c r="I5" s="152"/>
      <c r="J5" s="153" t="s">
        <v>190</v>
      </c>
      <c r="K5" s="153"/>
      <c r="L5" s="153"/>
    </row>
    <row r="6" spans="1:955" s="72" customFormat="1" ht="26" x14ac:dyDescent="0.35">
      <c r="A6" s="69" t="s">
        <v>153</v>
      </c>
      <c r="B6" s="69" t="s">
        <v>154</v>
      </c>
      <c r="C6" s="69" t="s">
        <v>155</v>
      </c>
      <c r="D6" s="69" t="s">
        <v>156</v>
      </c>
      <c r="E6" s="69" t="s">
        <v>157</v>
      </c>
      <c r="F6" s="69" t="s">
        <v>158</v>
      </c>
      <c r="G6" s="69" t="s">
        <v>159</v>
      </c>
      <c r="H6" s="154" t="s">
        <v>160</v>
      </c>
      <c r="I6" s="154"/>
      <c r="J6" s="111" t="s">
        <v>161</v>
      </c>
      <c r="K6" s="70" t="s">
        <v>162</v>
      </c>
      <c r="L6" s="71" t="s">
        <v>163</v>
      </c>
    </row>
    <row r="7" spans="1:955" ht="171.75" customHeight="1" x14ac:dyDescent="0.35">
      <c r="A7" s="73" t="s">
        <v>164</v>
      </c>
      <c r="B7" s="73" t="s">
        <v>165</v>
      </c>
      <c r="C7" s="73" t="s">
        <v>166</v>
      </c>
      <c r="D7" s="73" t="s">
        <v>167</v>
      </c>
      <c r="E7" s="73" t="s">
        <v>168</v>
      </c>
      <c r="F7" s="73" t="s">
        <v>167</v>
      </c>
      <c r="G7" s="73" t="s">
        <v>180</v>
      </c>
      <c r="H7" s="101" t="s">
        <v>186</v>
      </c>
      <c r="I7" s="101" t="s">
        <v>187</v>
      </c>
      <c r="J7" s="112" t="s">
        <v>181</v>
      </c>
      <c r="K7" s="73" t="s">
        <v>182</v>
      </c>
      <c r="L7" s="74" t="s">
        <v>189</v>
      </c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</row>
    <row r="8" spans="1:955" ht="18.399999999999999" customHeight="1" x14ac:dyDescent="0.35">
      <c r="A8" s="75" t="s">
        <v>150</v>
      </c>
      <c r="B8" s="76">
        <v>3429390</v>
      </c>
      <c r="C8" s="77" t="s">
        <v>191</v>
      </c>
      <c r="D8" s="78"/>
      <c r="E8" s="78">
        <v>37926</v>
      </c>
      <c r="F8" s="78">
        <v>18795</v>
      </c>
      <c r="G8" s="79" t="s">
        <v>185</v>
      </c>
      <c r="H8" s="102">
        <f>IF(E8&gt;0,INT(DAYS360(E8,"30/06/2025")/360),"")</f>
        <v>21</v>
      </c>
      <c r="I8" s="103">
        <f>IF(E8&gt;0,INT((DAYS360(E8,"30/06/2025")/360-H8)*10),"")</f>
        <v>6</v>
      </c>
      <c r="J8" s="116" t="s">
        <v>149</v>
      </c>
      <c r="K8" s="81" t="s">
        <v>255</v>
      </c>
      <c r="L8" s="130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</row>
    <row r="9" spans="1:955" ht="18.399999999999999" customHeight="1" x14ac:dyDescent="0.35">
      <c r="A9" s="75" t="s">
        <v>150</v>
      </c>
      <c r="B9" s="76">
        <v>4036523</v>
      </c>
      <c r="C9" s="77" t="s">
        <v>192</v>
      </c>
      <c r="D9" s="78"/>
      <c r="E9" s="78">
        <v>42887</v>
      </c>
      <c r="F9" s="78">
        <v>19446</v>
      </c>
      <c r="G9" s="79" t="s">
        <v>185</v>
      </c>
      <c r="H9" s="102">
        <f t="shared" ref="H9:H72" si="0">IF(E9&gt;0,INT(DAYS360(E9,"30/06/2025")/360),"")</f>
        <v>8</v>
      </c>
      <c r="I9" s="103">
        <f t="shared" ref="I9:I72" si="1">IF(E9&gt;0,INT((DAYS360(E9,"30/06/2025")/360-H9)*10),"")</f>
        <v>0</v>
      </c>
      <c r="J9" s="116" t="s">
        <v>149</v>
      </c>
      <c r="K9" s="81" t="s">
        <v>255</v>
      </c>
      <c r="L9" s="130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</row>
    <row r="10" spans="1:955" x14ac:dyDescent="0.35">
      <c r="A10" s="75" t="s">
        <v>150</v>
      </c>
      <c r="B10" s="83">
        <v>4050348</v>
      </c>
      <c r="C10" s="84" t="s">
        <v>193</v>
      </c>
      <c r="D10" s="78"/>
      <c r="E10" s="78">
        <v>36171</v>
      </c>
      <c r="F10" s="78">
        <v>19615</v>
      </c>
      <c r="G10" s="79" t="s">
        <v>185</v>
      </c>
      <c r="H10" s="102">
        <f t="shared" si="0"/>
        <v>26</v>
      </c>
      <c r="I10" s="103">
        <f t="shared" si="1"/>
        <v>4</v>
      </c>
      <c r="J10" s="116" t="s">
        <v>149</v>
      </c>
      <c r="K10" s="85" t="s">
        <v>148</v>
      </c>
      <c r="L10" s="130"/>
    </row>
    <row r="11" spans="1:955" x14ac:dyDescent="0.35">
      <c r="A11" s="75" t="s">
        <v>150</v>
      </c>
      <c r="B11" s="83">
        <v>4187245</v>
      </c>
      <c r="C11" s="84" t="s">
        <v>194</v>
      </c>
      <c r="D11" s="78"/>
      <c r="E11" s="78">
        <v>43843</v>
      </c>
      <c r="F11" s="78">
        <v>20076</v>
      </c>
      <c r="G11" s="79" t="s">
        <v>185</v>
      </c>
      <c r="H11" s="102">
        <f t="shared" si="0"/>
        <v>5</v>
      </c>
      <c r="I11" s="103">
        <f t="shared" si="1"/>
        <v>4</v>
      </c>
      <c r="J11" s="116" t="s">
        <v>149</v>
      </c>
      <c r="K11" s="85" t="s">
        <v>148</v>
      </c>
      <c r="L11" s="130"/>
    </row>
    <row r="12" spans="1:955" x14ac:dyDescent="0.35">
      <c r="A12" s="75" t="s">
        <v>150</v>
      </c>
      <c r="B12" s="83">
        <v>4299817</v>
      </c>
      <c r="C12" s="84" t="s">
        <v>195</v>
      </c>
      <c r="D12" s="78"/>
      <c r="E12" s="78">
        <v>42646</v>
      </c>
      <c r="F12" s="78">
        <v>21351</v>
      </c>
      <c r="G12" s="79" t="s">
        <v>183</v>
      </c>
      <c r="H12" s="102">
        <f t="shared" si="0"/>
        <v>8</v>
      </c>
      <c r="I12" s="103">
        <f t="shared" si="1"/>
        <v>7</v>
      </c>
      <c r="J12" s="116" t="s">
        <v>149</v>
      </c>
      <c r="K12" s="81" t="s">
        <v>255</v>
      </c>
      <c r="L12" s="130"/>
    </row>
    <row r="13" spans="1:955" x14ac:dyDescent="0.35">
      <c r="A13" s="75" t="s">
        <v>150</v>
      </c>
      <c r="B13" s="83">
        <v>4303942</v>
      </c>
      <c r="C13" s="84" t="s">
        <v>196</v>
      </c>
      <c r="D13" s="78"/>
      <c r="E13" s="78">
        <v>41648</v>
      </c>
      <c r="F13" s="78">
        <v>21155</v>
      </c>
      <c r="G13" s="79" t="s">
        <v>185</v>
      </c>
      <c r="H13" s="102">
        <f t="shared" si="0"/>
        <v>11</v>
      </c>
      <c r="I13" s="103">
        <f t="shared" si="1"/>
        <v>4</v>
      </c>
      <c r="J13" s="116" t="s">
        <v>149</v>
      </c>
      <c r="K13" s="85" t="s">
        <v>148</v>
      </c>
      <c r="L13" s="130"/>
    </row>
    <row r="14" spans="1:955" ht="15" customHeight="1" x14ac:dyDescent="0.35">
      <c r="A14" s="75" t="s">
        <v>150</v>
      </c>
      <c r="B14" s="83">
        <v>4323011</v>
      </c>
      <c r="C14" s="84" t="s">
        <v>197</v>
      </c>
      <c r="D14" s="78"/>
      <c r="E14" s="78">
        <v>43844</v>
      </c>
      <c r="F14" s="78">
        <v>20166</v>
      </c>
      <c r="G14" s="79" t="s">
        <v>183</v>
      </c>
      <c r="H14" s="102">
        <f t="shared" si="0"/>
        <v>5</v>
      </c>
      <c r="I14" s="103">
        <f t="shared" si="1"/>
        <v>4</v>
      </c>
      <c r="J14" s="116" t="s">
        <v>149</v>
      </c>
      <c r="K14" s="81" t="s">
        <v>255</v>
      </c>
      <c r="L14" s="130"/>
    </row>
    <row r="15" spans="1:955" x14ac:dyDescent="0.35">
      <c r="A15" s="75" t="s">
        <v>150</v>
      </c>
      <c r="B15" s="83">
        <v>4519586</v>
      </c>
      <c r="C15" s="84" t="s">
        <v>198</v>
      </c>
      <c r="D15" s="78"/>
      <c r="E15" s="78">
        <v>42646</v>
      </c>
      <c r="F15" s="78">
        <v>19114</v>
      </c>
      <c r="G15" s="79" t="s">
        <v>185</v>
      </c>
      <c r="H15" s="102">
        <f t="shared" si="0"/>
        <v>8</v>
      </c>
      <c r="I15" s="103">
        <f t="shared" si="1"/>
        <v>7</v>
      </c>
      <c r="J15" s="116" t="s">
        <v>149</v>
      </c>
      <c r="K15" s="81" t="s">
        <v>255</v>
      </c>
      <c r="L15" s="130"/>
    </row>
    <row r="16" spans="1:955" x14ac:dyDescent="0.35">
      <c r="A16" s="75" t="s">
        <v>150</v>
      </c>
      <c r="B16" s="83">
        <v>4992188</v>
      </c>
      <c r="C16" s="84" t="s">
        <v>199</v>
      </c>
      <c r="D16" s="78"/>
      <c r="E16" s="78">
        <v>42857</v>
      </c>
      <c r="F16" s="78">
        <v>20002</v>
      </c>
      <c r="G16" s="79" t="s">
        <v>185</v>
      </c>
      <c r="H16" s="102">
        <f t="shared" si="0"/>
        <v>8</v>
      </c>
      <c r="I16" s="103">
        <f t="shared" si="1"/>
        <v>1</v>
      </c>
      <c r="J16" s="116" t="s">
        <v>149</v>
      </c>
      <c r="K16" s="85" t="s">
        <v>148</v>
      </c>
      <c r="L16" s="130"/>
    </row>
    <row r="17" spans="1:12" x14ac:dyDescent="0.35">
      <c r="A17" s="75" t="s">
        <v>150</v>
      </c>
      <c r="B17" s="83">
        <v>5010651</v>
      </c>
      <c r="C17" s="84" t="s">
        <v>200</v>
      </c>
      <c r="D17" s="78"/>
      <c r="E17" s="78">
        <v>39454</v>
      </c>
      <c r="F17" s="78">
        <v>20964</v>
      </c>
      <c r="G17" s="79" t="s">
        <v>185</v>
      </c>
      <c r="H17" s="102">
        <f t="shared" si="0"/>
        <v>17</v>
      </c>
      <c r="I17" s="103">
        <f t="shared" si="1"/>
        <v>4</v>
      </c>
      <c r="J17" s="116" t="s">
        <v>256</v>
      </c>
      <c r="K17" s="85" t="s">
        <v>255</v>
      </c>
      <c r="L17" s="130"/>
    </row>
    <row r="18" spans="1:12" x14ac:dyDescent="0.35">
      <c r="A18" s="75" t="s">
        <v>150</v>
      </c>
      <c r="B18" s="83">
        <v>5022755</v>
      </c>
      <c r="C18" s="84" t="s">
        <v>201</v>
      </c>
      <c r="D18" s="78"/>
      <c r="E18" s="78">
        <v>39713</v>
      </c>
      <c r="F18" s="78">
        <v>20561</v>
      </c>
      <c r="G18" s="79" t="s">
        <v>183</v>
      </c>
      <c r="H18" s="102">
        <f t="shared" si="0"/>
        <v>16</v>
      </c>
      <c r="I18" s="103">
        <f t="shared" si="1"/>
        <v>7</v>
      </c>
      <c r="J18" s="116" t="s">
        <v>149</v>
      </c>
      <c r="K18" s="81" t="s">
        <v>255</v>
      </c>
      <c r="L18" s="130"/>
    </row>
    <row r="19" spans="1:12" x14ac:dyDescent="0.35">
      <c r="A19" s="75" t="s">
        <v>150</v>
      </c>
      <c r="B19" s="83">
        <v>5128872</v>
      </c>
      <c r="C19" s="84" t="s">
        <v>202</v>
      </c>
      <c r="D19" s="78"/>
      <c r="E19" s="78">
        <v>44575</v>
      </c>
      <c r="F19" s="78">
        <v>21102</v>
      </c>
      <c r="G19" s="79" t="s">
        <v>183</v>
      </c>
      <c r="H19" s="102">
        <f t="shared" si="0"/>
        <v>3</v>
      </c>
      <c r="I19" s="103">
        <f t="shared" si="1"/>
        <v>4</v>
      </c>
      <c r="J19" s="116" t="s">
        <v>149</v>
      </c>
      <c r="K19" s="81" t="s">
        <v>255</v>
      </c>
      <c r="L19" s="130"/>
    </row>
    <row r="20" spans="1:12" x14ac:dyDescent="0.35">
      <c r="A20" s="75" t="s">
        <v>150</v>
      </c>
      <c r="B20" s="83">
        <v>5207595</v>
      </c>
      <c r="C20" s="84" t="s">
        <v>203</v>
      </c>
      <c r="D20" s="78"/>
      <c r="E20" s="78">
        <v>40978</v>
      </c>
      <c r="F20" s="78">
        <v>21171</v>
      </c>
      <c r="G20" s="79" t="s">
        <v>183</v>
      </c>
      <c r="H20" s="102">
        <f t="shared" si="0"/>
        <v>13</v>
      </c>
      <c r="I20" s="103">
        <f t="shared" si="1"/>
        <v>3</v>
      </c>
      <c r="J20" s="116" t="s">
        <v>149</v>
      </c>
      <c r="K20" s="85" t="s">
        <v>148</v>
      </c>
      <c r="L20" s="130"/>
    </row>
    <row r="21" spans="1:12" x14ac:dyDescent="0.35">
      <c r="A21" s="75" t="s">
        <v>150</v>
      </c>
      <c r="B21" s="83">
        <v>5445428</v>
      </c>
      <c r="C21" s="84" t="s">
        <v>204</v>
      </c>
      <c r="D21" s="78"/>
      <c r="E21" s="78">
        <v>43116</v>
      </c>
      <c r="F21" s="78">
        <v>21562</v>
      </c>
      <c r="G21" s="79" t="s">
        <v>185</v>
      </c>
      <c r="H21" s="102">
        <f t="shared" si="0"/>
        <v>7</v>
      </c>
      <c r="I21" s="103">
        <f t="shared" si="1"/>
        <v>4</v>
      </c>
      <c r="J21" s="116" t="s">
        <v>149</v>
      </c>
      <c r="K21" s="81" t="s">
        <v>255</v>
      </c>
      <c r="L21" s="130"/>
    </row>
    <row r="22" spans="1:12" x14ac:dyDescent="0.35">
      <c r="A22" s="75" t="s">
        <v>150</v>
      </c>
      <c r="B22" s="83">
        <v>5692632</v>
      </c>
      <c r="C22" s="84" t="s">
        <v>205</v>
      </c>
      <c r="D22" s="78"/>
      <c r="E22" s="78">
        <v>43844</v>
      </c>
      <c r="F22" s="78">
        <v>21350</v>
      </c>
      <c r="G22" s="79" t="s">
        <v>183</v>
      </c>
      <c r="H22" s="102">
        <f t="shared" si="0"/>
        <v>5</v>
      </c>
      <c r="I22" s="103">
        <f t="shared" si="1"/>
        <v>4</v>
      </c>
      <c r="J22" s="116" t="s">
        <v>149</v>
      </c>
      <c r="K22" s="85" t="s">
        <v>148</v>
      </c>
      <c r="L22" s="130"/>
    </row>
    <row r="23" spans="1:12" x14ac:dyDescent="0.35">
      <c r="A23" s="75" t="s">
        <v>150</v>
      </c>
      <c r="B23" s="83">
        <v>5885509</v>
      </c>
      <c r="C23" s="84" t="s">
        <v>206</v>
      </c>
      <c r="D23" s="78"/>
      <c r="E23" s="78">
        <v>42384</v>
      </c>
      <c r="F23" s="78">
        <v>21955</v>
      </c>
      <c r="G23" s="79" t="s">
        <v>185</v>
      </c>
      <c r="H23" s="102">
        <f t="shared" si="0"/>
        <v>9</v>
      </c>
      <c r="I23" s="103">
        <f t="shared" si="1"/>
        <v>4</v>
      </c>
      <c r="J23" s="116" t="s">
        <v>149</v>
      </c>
      <c r="K23" s="81" t="s">
        <v>255</v>
      </c>
      <c r="L23" s="130"/>
    </row>
    <row r="24" spans="1:12" x14ac:dyDescent="0.35">
      <c r="A24" s="75" t="s">
        <v>150</v>
      </c>
      <c r="B24" s="83">
        <v>6292272</v>
      </c>
      <c r="C24" s="84" t="s">
        <v>207</v>
      </c>
      <c r="D24" s="78"/>
      <c r="E24" s="78">
        <v>45026</v>
      </c>
      <c r="F24" s="78">
        <v>25112</v>
      </c>
      <c r="G24" s="79" t="s">
        <v>185</v>
      </c>
      <c r="H24" s="102">
        <f t="shared" si="0"/>
        <v>2</v>
      </c>
      <c r="I24" s="103">
        <f t="shared" si="1"/>
        <v>2</v>
      </c>
      <c r="J24" s="116" t="s">
        <v>149</v>
      </c>
      <c r="K24" s="81" t="s">
        <v>255</v>
      </c>
      <c r="L24" s="131"/>
    </row>
    <row r="25" spans="1:12" x14ac:dyDescent="0.35">
      <c r="A25" s="75" t="s">
        <v>150</v>
      </c>
      <c r="B25" s="83">
        <v>6491969</v>
      </c>
      <c r="C25" s="84" t="s">
        <v>208</v>
      </c>
      <c r="D25" s="78"/>
      <c r="E25" s="78">
        <v>42147</v>
      </c>
      <c r="F25" s="78">
        <v>22813</v>
      </c>
      <c r="G25" s="79" t="s">
        <v>183</v>
      </c>
      <c r="H25" s="102">
        <f t="shared" si="0"/>
        <v>10</v>
      </c>
      <c r="I25" s="103">
        <f t="shared" si="1"/>
        <v>1</v>
      </c>
      <c r="J25" s="116" t="s">
        <v>149</v>
      </c>
      <c r="K25" s="85" t="s">
        <v>148</v>
      </c>
      <c r="L25" s="130"/>
    </row>
    <row r="26" spans="1:12" x14ac:dyDescent="0.35">
      <c r="A26" s="75" t="s">
        <v>150</v>
      </c>
      <c r="B26" s="83">
        <v>6534757</v>
      </c>
      <c r="C26" s="84" t="s">
        <v>209</v>
      </c>
      <c r="D26" s="78"/>
      <c r="E26" s="78">
        <v>40189</v>
      </c>
      <c r="F26" s="78">
        <v>22586</v>
      </c>
      <c r="G26" s="79" t="s">
        <v>185</v>
      </c>
      <c r="H26" s="102">
        <f t="shared" si="0"/>
        <v>15</v>
      </c>
      <c r="I26" s="103">
        <f t="shared" si="1"/>
        <v>4</v>
      </c>
      <c r="J26" s="116" t="s">
        <v>149</v>
      </c>
      <c r="K26" s="85" t="s">
        <v>148</v>
      </c>
      <c r="L26" s="130"/>
    </row>
    <row r="27" spans="1:12" x14ac:dyDescent="0.35">
      <c r="A27" s="75" t="s">
        <v>150</v>
      </c>
      <c r="B27" s="83">
        <v>6840344</v>
      </c>
      <c r="C27" s="84" t="s">
        <v>210</v>
      </c>
      <c r="D27" s="78"/>
      <c r="E27" s="78">
        <v>42471</v>
      </c>
      <c r="F27" s="78">
        <v>23769</v>
      </c>
      <c r="G27" s="79" t="s">
        <v>185</v>
      </c>
      <c r="H27" s="102">
        <f t="shared" si="0"/>
        <v>9</v>
      </c>
      <c r="I27" s="103">
        <f t="shared" si="1"/>
        <v>2</v>
      </c>
      <c r="J27" s="116" t="s">
        <v>149</v>
      </c>
      <c r="K27" s="81" t="s">
        <v>255</v>
      </c>
      <c r="L27" s="130"/>
    </row>
    <row r="28" spans="1:12" x14ac:dyDescent="0.35">
      <c r="A28" s="75" t="s">
        <v>150</v>
      </c>
      <c r="B28" s="83">
        <v>7078040</v>
      </c>
      <c r="C28" s="84" t="s">
        <v>211</v>
      </c>
      <c r="D28" s="78"/>
      <c r="E28" s="78">
        <v>44986</v>
      </c>
      <c r="F28" s="78">
        <v>22876</v>
      </c>
      <c r="G28" s="79" t="s">
        <v>185</v>
      </c>
      <c r="H28" s="102">
        <f t="shared" si="0"/>
        <v>2</v>
      </c>
      <c r="I28" s="103">
        <f t="shared" si="1"/>
        <v>3</v>
      </c>
      <c r="J28" s="116" t="s">
        <v>149</v>
      </c>
      <c r="K28" s="85" t="s">
        <v>148</v>
      </c>
      <c r="L28" s="130"/>
    </row>
    <row r="29" spans="1:12" x14ac:dyDescent="0.35">
      <c r="A29" s="75" t="s">
        <v>150</v>
      </c>
      <c r="B29" s="83">
        <v>7556401</v>
      </c>
      <c r="C29" s="84" t="s">
        <v>212</v>
      </c>
      <c r="D29" s="78"/>
      <c r="E29" s="78">
        <v>43647</v>
      </c>
      <c r="F29" s="78">
        <v>22908</v>
      </c>
      <c r="G29" s="79" t="s">
        <v>185</v>
      </c>
      <c r="H29" s="102">
        <f t="shared" si="0"/>
        <v>5</v>
      </c>
      <c r="I29" s="103">
        <f t="shared" si="1"/>
        <v>9</v>
      </c>
      <c r="J29" s="116" t="s">
        <v>149</v>
      </c>
      <c r="K29" s="81" t="s">
        <v>255</v>
      </c>
      <c r="L29" s="130"/>
    </row>
    <row r="30" spans="1:12" x14ac:dyDescent="0.35">
      <c r="A30" s="75" t="s">
        <v>150</v>
      </c>
      <c r="B30" s="83">
        <v>8022775</v>
      </c>
      <c r="C30" s="84" t="s">
        <v>213</v>
      </c>
      <c r="D30" s="78"/>
      <c r="E30" s="78">
        <v>42065</v>
      </c>
      <c r="F30" s="78">
        <v>23193</v>
      </c>
      <c r="G30" s="79" t="s">
        <v>185</v>
      </c>
      <c r="H30" s="102">
        <f t="shared" si="0"/>
        <v>10</v>
      </c>
      <c r="I30" s="103">
        <f t="shared" si="1"/>
        <v>3</v>
      </c>
      <c r="J30" s="116" t="s">
        <v>149</v>
      </c>
      <c r="K30" s="85" t="s">
        <v>148</v>
      </c>
      <c r="L30" s="130"/>
    </row>
    <row r="31" spans="1:12" x14ac:dyDescent="0.35">
      <c r="A31" s="75" t="s">
        <v>150</v>
      </c>
      <c r="B31" s="83">
        <v>8027197</v>
      </c>
      <c r="C31" s="84" t="s">
        <v>214</v>
      </c>
      <c r="D31" s="78"/>
      <c r="E31" s="78">
        <v>44655</v>
      </c>
      <c r="F31" s="78">
        <v>22624</v>
      </c>
      <c r="G31" s="79" t="s">
        <v>185</v>
      </c>
      <c r="H31" s="102">
        <f t="shared" si="0"/>
        <v>3</v>
      </c>
      <c r="I31" s="103">
        <f t="shared" si="1"/>
        <v>2</v>
      </c>
      <c r="J31" s="116" t="s">
        <v>149</v>
      </c>
      <c r="K31" s="81" t="s">
        <v>255</v>
      </c>
      <c r="L31" s="130"/>
    </row>
    <row r="32" spans="1:12" x14ac:dyDescent="0.35">
      <c r="A32" s="75" t="s">
        <v>150</v>
      </c>
      <c r="B32" s="83">
        <v>8047973</v>
      </c>
      <c r="C32" s="84" t="s">
        <v>215</v>
      </c>
      <c r="D32" s="78"/>
      <c r="E32" s="78">
        <v>43845</v>
      </c>
      <c r="F32" s="78">
        <v>24382</v>
      </c>
      <c r="G32" s="79" t="s">
        <v>185</v>
      </c>
      <c r="H32" s="102">
        <f t="shared" si="0"/>
        <v>5</v>
      </c>
      <c r="I32" s="103">
        <f t="shared" si="1"/>
        <v>4</v>
      </c>
      <c r="J32" s="116" t="s">
        <v>149</v>
      </c>
      <c r="K32" s="81" t="s">
        <v>255</v>
      </c>
      <c r="L32" s="130"/>
    </row>
    <row r="33" spans="1:12" x14ac:dyDescent="0.35">
      <c r="A33" s="75" t="s">
        <v>150</v>
      </c>
      <c r="B33" s="83">
        <v>8142549</v>
      </c>
      <c r="C33" s="84" t="s">
        <v>207</v>
      </c>
      <c r="D33" s="78"/>
      <c r="E33" s="78">
        <v>40642</v>
      </c>
      <c r="F33" s="78">
        <v>22241</v>
      </c>
      <c r="G33" s="79" t="s">
        <v>185</v>
      </c>
      <c r="H33" s="102">
        <f t="shared" si="0"/>
        <v>14</v>
      </c>
      <c r="I33" s="103">
        <f t="shared" si="1"/>
        <v>2</v>
      </c>
      <c r="J33" s="116" t="s">
        <v>149</v>
      </c>
      <c r="K33" s="85" t="s">
        <v>148</v>
      </c>
      <c r="L33" s="130"/>
    </row>
    <row r="34" spans="1:12" x14ac:dyDescent="0.35">
      <c r="A34" s="75" t="s">
        <v>150</v>
      </c>
      <c r="B34" s="83">
        <v>8192919</v>
      </c>
      <c r="C34" s="84" t="s">
        <v>216</v>
      </c>
      <c r="D34" s="78"/>
      <c r="E34" s="78">
        <v>45026</v>
      </c>
      <c r="F34" s="78">
        <v>22910</v>
      </c>
      <c r="G34" s="79" t="s">
        <v>185</v>
      </c>
      <c r="H34" s="102">
        <f t="shared" si="0"/>
        <v>2</v>
      </c>
      <c r="I34" s="103">
        <f t="shared" si="1"/>
        <v>2</v>
      </c>
      <c r="J34" s="116" t="s">
        <v>149</v>
      </c>
      <c r="K34" s="85" t="s">
        <v>148</v>
      </c>
      <c r="L34" s="130"/>
    </row>
    <row r="35" spans="1:12" x14ac:dyDescent="0.35">
      <c r="A35" s="75" t="s">
        <v>150</v>
      </c>
      <c r="B35" s="83">
        <v>8285222</v>
      </c>
      <c r="C35" s="84" t="s">
        <v>217</v>
      </c>
      <c r="D35" s="78"/>
      <c r="E35" s="78">
        <v>44823</v>
      </c>
      <c r="F35" s="78">
        <v>26971</v>
      </c>
      <c r="G35" s="79" t="s">
        <v>185</v>
      </c>
      <c r="H35" s="102">
        <f t="shared" si="0"/>
        <v>2</v>
      </c>
      <c r="I35" s="103">
        <f t="shared" si="1"/>
        <v>7</v>
      </c>
      <c r="J35" s="116" t="s">
        <v>149</v>
      </c>
      <c r="K35" s="81" t="s">
        <v>255</v>
      </c>
      <c r="L35" s="130"/>
    </row>
    <row r="36" spans="1:12" x14ac:dyDescent="0.35">
      <c r="A36" s="75" t="s">
        <v>150</v>
      </c>
      <c r="B36" s="83">
        <v>8392552</v>
      </c>
      <c r="C36" s="84" t="s">
        <v>218</v>
      </c>
      <c r="D36" s="78"/>
      <c r="E36" s="78">
        <v>42385</v>
      </c>
      <c r="F36" s="78">
        <v>19419</v>
      </c>
      <c r="G36" s="79" t="s">
        <v>185</v>
      </c>
      <c r="H36" s="102">
        <f t="shared" si="0"/>
        <v>9</v>
      </c>
      <c r="I36" s="103">
        <f t="shared" si="1"/>
        <v>4</v>
      </c>
      <c r="J36" s="116" t="s">
        <v>149</v>
      </c>
      <c r="K36" s="85" t="s">
        <v>148</v>
      </c>
      <c r="L36" s="130"/>
    </row>
    <row r="37" spans="1:12" x14ac:dyDescent="0.35">
      <c r="A37" s="75" t="s">
        <v>150</v>
      </c>
      <c r="B37" s="83">
        <v>8496981</v>
      </c>
      <c r="C37" s="84" t="s">
        <v>219</v>
      </c>
      <c r="D37" s="78"/>
      <c r="E37" s="78">
        <v>41647</v>
      </c>
      <c r="F37" s="78">
        <v>24620</v>
      </c>
      <c r="G37" s="79" t="s">
        <v>185</v>
      </c>
      <c r="H37" s="102">
        <f t="shared" si="0"/>
        <v>11</v>
      </c>
      <c r="I37" s="103">
        <f t="shared" si="1"/>
        <v>4</v>
      </c>
      <c r="J37" s="116" t="s">
        <v>149</v>
      </c>
      <c r="K37" s="81" t="s">
        <v>255</v>
      </c>
      <c r="L37" s="130"/>
    </row>
    <row r="38" spans="1:12" x14ac:dyDescent="0.35">
      <c r="A38" s="75" t="s">
        <v>150</v>
      </c>
      <c r="B38" s="83">
        <v>8532782</v>
      </c>
      <c r="C38" s="84" t="s">
        <v>220</v>
      </c>
      <c r="D38" s="78"/>
      <c r="E38" s="78">
        <v>36558</v>
      </c>
      <c r="F38" s="78">
        <v>22236</v>
      </c>
      <c r="G38" s="79" t="s">
        <v>185</v>
      </c>
      <c r="H38" s="102">
        <f t="shared" si="0"/>
        <v>25</v>
      </c>
      <c r="I38" s="103">
        <f t="shared" si="1"/>
        <v>4</v>
      </c>
      <c r="J38" s="116" t="s">
        <v>149</v>
      </c>
      <c r="K38" s="85" t="s">
        <v>148</v>
      </c>
      <c r="L38" s="130"/>
    </row>
    <row r="39" spans="1:12" x14ac:dyDescent="0.35">
      <c r="A39" s="75" t="s">
        <v>150</v>
      </c>
      <c r="B39" s="83">
        <v>8546149</v>
      </c>
      <c r="C39" s="84" t="s">
        <v>221</v>
      </c>
      <c r="D39" s="78"/>
      <c r="E39" s="78">
        <v>45026</v>
      </c>
      <c r="F39" s="78">
        <v>22408</v>
      </c>
      <c r="G39" s="79" t="s">
        <v>185</v>
      </c>
      <c r="H39" s="102">
        <f t="shared" si="0"/>
        <v>2</v>
      </c>
      <c r="I39" s="103">
        <f t="shared" si="1"/>
        <v>2</v>
      </c>
      <c r="J39" s="116" t="s">
        <v>149</v>
      </c>
      <c r="K39" s="81" t="s">
        <v>255</v>
      </c>
      <c r="L39" s="131"/>
    </row>
    <row r="40" spans="1:12" x14ac:dyDescent="0.35">
      <c r="A40" s="75" t="s">
        <v>150</v>
      </c>
      <c r="B40" s="83">
        <v>8656639</v>
      </c>
      <c r="C40" s="84" t="s">
        <v>222</v>
      </c>
      <c r="D40" s="78"/>
      <c r="E40" s="78">
        <v>40923</v>
      </c>
      <c r="F40" s="78">
        <v>24760</v>
      </c>
      <c r="G40" s="79" t="s">
        <v>183</v>
      </c>
      <c r="H40" s="102">
        <f t="shared" si="0"/>
        <v>13</v>
      </c>
      <c r="I40" s="103">
        <f t="shared" si="1"/>
        <v>4</v>
      </c>
      <c r="J40" s="116" t="s">
        <v>149</v>
      </c>
      <c r="K40" s="85" t="s">
        <v>148</v>
      </c>
      <c r="L40" s="130"/>
    </row>
    <row r="41" spans="1:12" x14ac:dyDescent="0.35">
      <c r="A41" s="75" t="s">
        <v>150</v>
      </c>
      <c r="B41" s="83">
        <v>8671874</v>
      </c>
      <c r="C41" s="84" t="s">
        <v>223</v>
      </c>
      <c r="D41" s="78"/>
      <c r="E41" s="78">
        <v>43844</v>
      </c>
      <c r="F41" s="78">
        <v>28740</v>
      </c>
      <c r="G41" s="79" t="s">
        <v>185</v>
      </c>
      <c r="H41" s="102">
        <f t="shared" si="0"/>
        <v>5</v>
      </c>
      <c r="I41" s="103">
        <f t="shared" si="1"/>
        <v>4</v>
      </c>
      <c r="J41" s="116" t="s">
        <v>149</v>
      </c>
      <c r="K41" s="81" t="s">
        <v>255</v>
      </c>
      <c r="L41" s="131"/>
    </row>
    <row r="42" spans="1:12" x14ac:dyDescent="0.35">
      <c r="A42" s="75" t="s">
        <v>150</v>
      </c>
      <c r="B42" s="83">
        <v>8752647</v>
      </c>
      <c r="C42" s="84" t="s">
        <v>224</v>
      </c>
      <c r="D42" s="78"/>
      <c r="E42" s="78">
        <v>41648</v>
      </c>
      <c r="F42" s="78">
        <v>23668</v>
      </c>
      <c r="G42" s="79" t="s">
        <v>185</v>
      </c>
      <c r="H42" s="102">
        <f t="shared" si="0"/>
        <v>11</v>
      </c>
      <c r="I42" s="103">
        <f t="shared" si="1"/>
        <v>4</v>
      </c>
      <c r="J42" s="116" t="s">
        <v>149</v>
      </c>
      <c r="K42" s="85" t="s">
        <v>148</v>
      </c>
      <c r="L42" s="131"/>
    </row>
    <row r="43" spans="1:12" x14ac:dyDescent="0.35">
      <c r="A43" s="75" t="s">
        <v>150</v>
      </c>
      <c r="B43" s="83">
        <v>8907561</v>
      </c>
      <c r="C43" s="84" t="s">
        <v>225</v>
      </c>
      <c r="D43" s="78"/>
      <c r="E43" s="78">
        <v>44575</v>
      </c>
      <c r="F43" s="78">
        <v>23644</v>
      </c>
      <c r="G43" s="79" t="s">
        <v>183</v>
      </c>
      <c r="H43" s="102">
        <f t="shared" si="0"/>
        <v>3</v>
      </c>
      <c r="I43" s="103">
        <f t="shared" si="1"/>
        <v>4</v>
      </c>
      <c r="J43" s="116" t="s">
        <v>149</v>
      </c>
      <c r="K43" s="85" t="s">
        <v>148</v>
      </c>
      <c r="L43" s="131"/>
    </row>
    <row r="44" spans="1:12" x14ac:dyDescent="0.35">
      <c r="A44" s="75" t="s">
        <v>150</v>
      </c>
      <c r="B44" s="83">
        <v>9174995</v>
      </c>
      <c r="C44" s="84" t="s">
        <v>226</v>
      </c>
      <c r="D44" s="78"/>
      <c r="E44" s="78">
        <v>45017</v>
      </c>
      <c r="F44" s="78">
        <v>23315</v>
      </c>
      <c r="G44" s="79" t="s">
        <v>185</v>
      </c>
      <c r="H44" s="102">
        <f t="shared" si="0"/>
        <v>2</v>
      </c>
      <c r="I44" s="103">
        <f t="shared" si="1"/>
        <v>2</v>
      </c>
      <c r="J44" s="116" t="s">
        <v>149</v>
      </c>
      <c r="K44" s="85" t="s">
        <v>148</v>
      </c>
      <c r="L44" s="131"/>
    </row>
    <row r="45" spans="1:12" x14ac:dyDescent="0.35">
      <c r="A45" s="75" t="s">
        <v>150</v>
      </c>
      <c r="B45" s="83">
        <v>9310522</v>
      </c>
      <c r="C45" s="84" t="s">
        <v>227</v>
      </c>
      <c r="D45" s="78"/>
      <c r="E45" s="78">
        <v>39186</v>
      </c>
      <c r="F45" s="78">
        <v>22750</v>
      </c>
      <c r="G45" s="79" t="s">
        <v>185</v>
      </c>
      <c r="H45" s="102">
        <f t="shared" si="0"/>
        <v>18</v>
      </c>
      <c r="I45" s="103">
        <f t="shared" si="1"/>
        <v>2</v>
      </c>
      <c r="J45" s="116" t="s">
        <v>149</v>
      </c>
      <c r="K45" s="85" t="s">
        <v>148</v>
      </c>
      <c r="L45" s="131"/>
    </row>
    <row r="46" spans="1:12" x14ac:dyDescent="0.35">
      <c r="A46" s="75" t="s">
        <v>150</v>
      </c>
      <c r="B46" s="83">
        <v>9504049</v>
      </c>
      <c r="C46" s="84" t="s">
        <v>228</v>
      </c>
      <c r="D46" s="78"/>
      <c r="E46" s="78">
        <v>43179</v>
      </c>
      <c r="F46" s="78">
        <v>23880</v>
      </c>
      <c r="G46" s="79" t="s">
        <v>185</v>
      </c>
      <c r="H46" s="102">
        <f t="shared" si="0"/>
        <v>7</v>
      </c>
      <c r="I46" s="103">
        <f t="shared" si="1"/>
        <v>2</v>
      </c>
      <c r="J46" s="116" t="s">
        <v>149</v>
      </c>
      <c r="K46" s="81" t="s">
        <v>255</v>
      </c>
      <c r="L46" s="131"/>
    </row>
    <row r="47" spans="1:12" x14ac:dyDescent="0.35">
      <c r="A47" s="75" t="s">
        <v>150</v>
      </c>
      <c r="B47" s="83">
        <v>9870515</v>
      </c>
      <c r="C47" s="84" t="s">
        <v>229</v>
      </c>
      <c r="D47" s="78"/>
      <c r="E47" s="78">
        <v>42751</v>
      </c>
      <c r="F47" s="78">
        <v>25072</v>
      </c>
      <c r="G47" s="79" t="s">
        <v>185</v>
      </c>
      <c r="H47" s="102">
        <f t="shared" si="0"/>
        <v>8</v>
      </c>
      <c r="I47" s="103">
        <f t="shared" si="1"/>
        <v>4</v>
      </c>
      <c r="J47" s="116" t="s">
        <v>149</v>
      </c>
      <c r="K47" s="85" t="s">
        <v>148</v>
      </c>
      <c r="L47" s="131"/>
    </row>
    <row r="48" spans="1:12" x14ac:dyDescent="0.35">
      <c r="A48" s="75" t="s">
        <v>150</v>
      </c>
      <c r="B48" s="83">
        <v>9908624</v>
      </c>
      <c r="C48" s="84" t="s">
        <v>230</v>
      </c>
      <c r="D48" s="78"/>
      <c r="E48" s="78">
        <v>43478</v>
      </c>
      <c r="F48" s="78">
        <v>25146</v>
      </c>
      <c r="G48" s="79" t="s">
        <v>185</v>
      </c>
      <c r="H48" s="102">
        <f t="shared" si="0"/>
        <v>6</v>
      </c>
      <c r="I48" s="103">
        <f t="shared" si="1"/>
        <v>4</v>
      </c>
      <c r="J48" s="116" t="s">
        <v>149</v>
      </c>
      <c r="K48" s="85" t="s">
        <v>148</v>
      </c>
      <c r="L48" s="131"/>
    </row>
    <row r="49" spans="1:12" x14ac:dyDescent="0.35">
      <c r="A49" s="75" t="s">
        <v>150</v>
      </c>
      <c r="B49" s="83">
        <v>10060382</v>
      </c>
      <c r="C49" s="84" t="s">
        <v>231</v>
      </c>
      <c r="D49" s="78"/>
      <c r="E49" s="78">
        <v>42380</v>
      </c>
      <c r="F49" s="78">
        <v>25420</v>
      </c>
      <c r="G49" s="79" t="s">
        <v>185</v>
      </c>
      <c r="H49" s="102">
        <f t="shared" si="0"/>
        <v>9</v>
      </c>
      <c r="I49" s="103">
        <f t="shared" si="1"/>
        <v>4</v>
      </c>
      <c r="J49" s="116" t="s">
        <v>149</v>
      </c>
      <c r="K49" s="85" t="s">
        <v>148</v>
      </c>
      <c r="L49" s="131"/>
    </row>
    <row r="50" spans="1:12" x14ac:dyDescent="0.35">
      <c r="A50" s="75" t="s">
        <v>150</v>
      </c>
      <c r="B50" s="83">
        <v>10075880</v>
      </c>
      <c r="C50" s="84" t="s">
        <v>232</v>
      </c>
      <c r="D50" s="78"/>
      <c r="E50" s="78">
        <v>40923</v>
      </c>
      <c r="F50" s="78">
        <v>26081</v>
      </c>
      <c r="G50" s="79" t="s">
        <v>185</v>
      </c>
      <c r="H50" s="102">
        <f t="shared" si="0"/>
        <v>13</v>
      </c>
      <c r="I50" s="103">
        <f t="shared" si="1"/>
        <v>4</v>
      </c>
      <c r="J50" s="116" t="s">
        <v>149</v>
      </c>
      <c r="K50" s="81" t="s">
        <v>255</v>
      </c>
      <c r="L50" s="131"/>
    </row>
    <row r="51" spans="1:12" x14ac:dyDescent="0.35">
      <c r="A51" s="75" t="s">
        <v>150</v>
      </c>
      <c r="B51" s="83">
        <v>10131228</v>
      </c>
      <c r="C51" s="84" t="s">
        <v>233</v>
      </c>
      <c r="D51" s="78"/>
      <c r="E51" s="78">
        <v>44655</v>
      </c>
      <c r="F51" s="78">
        <v>29221</v>
      </c>
      <c r="G51" s="79" t="s">
        <v>185</v>
      </c>
      <c r="H51" s="102">
        <f t="shared" si="0"/>
        <v>3</v>
      </c>
      <c r="I51" s="103">
        <f t="shared" si="1"/>
        <v>2</v>
      </c>
      <c r="J51" s="116" t="s">
        <v>149</v>
      </c>
      <c r="K51" s="81" t="s">
        <v>255</v>
      </c>
      <c r="L51" s="131"/>
    </row>
    <row r="52" spans="1:12" x14ac:dyDescent="0.35">
      <c r="A52" s="75" t="s">
        <v>150</v>
      </c>
      <c r="B52" s="83">
        <v>10133065</v>
      </c>
      <c r="C52" s="84" t="s">
        <v>234</v>
      </c>
      <c r="D52" s="78"/>
      <c r="E52" s="78">
        <v>44838</v>
      </c>
      <c r="F52" s="78">
        <v>25907</v>
      </c>
      <c r="G52" s="79" t="s">
        <v>185</v>
      </c>
      <c r="H52" s="102">
        <f t="shared" si="0"/>
        <v>2</v>
      </c>
      <c r="I52" s="103">
        <f t="shared" si="1"/>
        <v>7</v>
      </c>
      <c r="J52" s="116" t="s">
        <v>149</v>
      </c>
      <c r="K52" s="81" t="s">
        <v>255</v>
      </c>
      <c r="L52" s="131"/>
    </row>
    <row r="53" spans="1:12" x14ac:dyDescent="0.35">
      <c r="A53" s="75" t="s">
        <v>150</v>
      </c>
      <c r="B53" s="83">
        <v>10144966</v>
      </c>
      <c r="C53" s="84" t="s">
        <v>235</v>
      </c>
      <c r="D53" s="78"/>
      <c r="E53" s="78">
        <v>43118</v>
      </c>
      <c r="F53" s="78">
        <v>25063</v>
      </c>
      <c r="G53" s="79" t="s">
        <v>185</v>
      </c>
      <c r="H53" s="102">
        <f t="shared" si="0"/>
        <v>7</v>
      </c>
      <c r="I53" s="103">
        <f t="shared" si="1"/>
        <v>4</v>
      </c>
      <c r="J53" s="116" t="s">
        <v>149</v>
      </c>
      <c r="K53" s="85" t="s">
        <v>148</v>
      </c>
      <c r="L53" s="131"/>
    </row>
    <row r="54" spans="1:12" x14ac:dyDescent="0.35">
      <c r="A54" s="75" t="s">
        <v>150</v>
      </c>
      <c r="B54" s="83">
        <v>10702935</v>
      </c>
      <c r="C54" s="84" t="s">
        <v>236</v>
      </c>
      <c r="D54" s="78"/>
      <c r="E54" s="78">
        <v>41283</v>
      </c>
      <c r="F54" s="78">
        <v>26261</v>
      </c>
      <c r="G54" s="79" t="s">
        <v>183</v>
      </c>
      <c r="H54" s="102">
        <f t="shared" si="0"/>
        <v>12</v>
      </c>
      <c r="I54" s="103">
        <f t="shared" si="1"/>
        <v>4</v>
      </c>
      <c r="J54" s="116" t="s">
        <v>149</v>
      </c>
      <c r="K54" s="81" t="s">
        <v>255</v>
      </c>
      <c r="L54" s="131"/>
    </row>
    <row r="55" spans="1:12" x14ac:dyDescent="0.35">
      <c r="A55" s="75" t="s">
        <v>150</v>
      </c>
      <c r="B55" s="83">
        <v>11185623</v>
      </c>
      <c r="C55" s="84" t="s">
        <v>237</v>
      </c>
      <c r="D55" s="78"/>
      <c r="E55" s="78">
        <v>42065</v>
      </c>
      <c r="F55" s="78">
        <v>25894</v>
      </c>
      <c r="G55" s="79" t="s">
        <v>183</v>
      </c>
      <c r="H55" s="102">
        <f t="shared" si="0"/>
        <v>10</v>
      </c>
      <c r="I55" s="103">
        <f t="shared" si="1"/>
        <v>3</v>
      </c>
      <c r="J55" s="116" t="s">
        <v>149</v>
      </c>
      <c r="K55" s="85" t="s">
        <v>148</v>
      </c>
      <c r="L55" s="131"/>
    </row>
    <row r="56" spans="1:12" x14ac:dyDescent="0.35">
      <c r="A56" s="75" t="s">
        <v>150</v>
      </c>
      <c r="B56" s="83">
        <v>11213494</v>
      </c>
      <c r="C56" s="84" t="s">
        <v>238</v>
      </c>
      <c r="D56" s="78"/>
      <c r="E56" s="78">
        <v>41000</v>
      </c>
      <c r="F56" s="78">
        <v>26744</v>
      </c>
      <c r="G56" s="79" t="s">
        <v>185</v>
      </c>
      <c r="H56" s="102">
        <f t="shared" si="0"/>
        <v>13</v>
      </c>
      <c r="I56" s="103">
        <f t="shared" si="1"/>
        <v>2</v>
      </c>
      <c r="J56" s="116" t="s">
        <v>149</v>
      </c>
      <c r="K56" s="81" t="s">
        <v>255</v>
      </c>
      <c r="L56" s="131"/>
    </row>
    <row r="57" spans="1:12" x14ac:dyDescent="0.35">
      <c r="A57" s="75" t="s">
        <v>150</v>
      </c>
      <c r="B57" s="83">
        <v>11642261</v>
      </c>
      <c r="C57" s="84" t="s">
        <v>239</v>
      </c>
      <c r="D57" s="78"/>
      <c r="E57" s="78">
        <v>43010</v>
      </c>
      <c r="F57" s="78">
        <v>27154</v>
      </c>
      <c r="G57" s="79" t="s">
        <v>183</v>
      </c>
      <c r="H57" s="102">
        <f t="shared" si="0"/>
        <v>7</v>
      </c>
      <c r="I57" s="103">
        <f t="shared" si="1"/>
        <v>7</v>
      </c>
      <c r="J57" s="116" t="s">
        <v>149</v>
      </c>
      <c r="K57" s="81" t="s">
        <v>255</v>
      </c>
      <c r="L57" s="131"/>
    </row>
    <row r="58" spans="1:12" x14ac:dyDescent="0.35">
      <c r="A58" s="75" t="s">
        <v>150</v>
      </c>
      <c r="B58" s="83">
        <v>11759091</v>
      </c>
      <c r="C58" s="84" t="s">
        <v>240</v>
      </c>
      <c r="D58" s="78"/>
      <c r="E58" s="78">
        <v>41288</v>
      </c>
      <c r="F58" s="78">
        <v>27212</v>
      </c>
      <c r="G58" s="79" t="s">
        <v>185</v>
      </c>
      <c r="H58" s="102">
        <f t="shared" si="0"/>
        <v>12</v>
      </c>
      <c r="I58" s="103">
        <f t="shared" si="1"/>
        <v>4</v>
      </c>
      <c r="J58" s="116" t="s">
        <v>149</v>
      </c>
      <c r="K58" s="81" t="s">
        <v>255</v>
      </c>
      <c r="L58" s="131"/>
    </row>
    <row r="59" spans="1:12" x14ac:dyDescent="0.35">
      <c r="A59" s="75" t="s">
        <v>150</v>
      </c>
      <c r="B59" s="83">
        <v>12558802</v>
      </c>
      <c r="C59" s="84" t="s">
        <v>241</v>
      </c>
      <c r="D59" s="78"/>
      <c r="E59" s="78">
        <v>42751</v>
      </c>
      <c r="F59" s="78">
        <v>26132</v>
      </c>
      <c r="G59" s="79" t="s">
        <v>185</v>
      </c>
      <c r="H59" s="102">
        <f t="shared" si="0"/>
        <v>8</v>
      </c>
      <c r="I59" s="103">
        <f t="shared" si="1"/>
        <v>4</v>
      </c>
      <c r="J59" s="116" t="s">
        <v>149</v>
      </c>
      <c r="K59" s="85" t="s">
        <v>148</v>
      </c>
      <c r="L59" s="131"/>
    </row>
    <row r="60" spans="1:12" x14ac:dyDescent="0.35">
      <c r="A60" s="75" t="s">
        <v>150</v>
      </c>
      <c r="B60" s="83">
        <v>13020260</v>
      </c>
      <c r="C60" s="84" t="s">
        <v>242</v>
      </c>
      <c r="D60" s="78"/>
      <c r="E60" s="78">
        <v>43481</v>
      </c>
      <c r="F60" s="78">
        <v>27929</v>
      </c>
      <c r="G60" s="79" t="s">
        <v>183</v>
      </c>
      <c r="H60" s="102">
        <f t="shared" si="0"/>
        <v>6</v>
      </c>
      <c r="I60" s="103">
        <f t="shared" si="1"/>
        <v>4</v>
      </c>
      <c r="J60" s="116" t="s">
        <v>149</v>
      </c>
      <c r="K60" s="81" t="s">
        <v>255</v>
      </c>
      <c r="L60" s="131"/>
    </row>
    <row r="61" spans="1:12" x14ac:dyDescent="0.35">
      <c r="A61" s="75" t="s">
        <v>150</v>
      </c>
      <c r="B61" s="83">
        <v>13312421</v>
      </c>
      <c r="C61" s="84" t="s">
        <v>243</v>
      </c>
      <c r="D61" s="78"/>
      <c r="E61" s="78">
        <v>43191</v>
      </c>
      <c r="F61" s="78">
        <v>28542</v>
      </c>
      <c r="G61" s="79" t="s">
        <v>185</v>
      </c>
      <c r="H61" s="102">
        <f t="shared" si="0"/>
        <v>7</v>
      </c>
      <c r="I61" s="103">
        <f t="shared" si="1"/>
        <v>2</v>
      </c>
      <c r="J61" s="116" t="s">
        <v>149</v>
      </c>
      <c r="K61" s="81" t="s">
        <v>255</v>
      </c>
      <c r="L61" s="131"/>
    </row>
    <row r="62" spans="1:12" x14ac:dyDescent="0.35">
      <c r="A62" s="75" t="s">
        <v>150</v>
      </c>
      <c r="B62" s="83">
        <v>13620291</v>
      </c>
      <c r="C62" s="84" t="s">
        <v>244</v>
      </c>
      <c r="D62" s="78"/>
      <c r="E62" s="78">
        <v>45017</v>
      </c>
      <c r="F62" s="78">
        <v>28277</v>
      </c>
      <c r="G62" s="79" t="s">
        <v>185</v>
      </c>
      <c r="H62" s="102">
        <f t="shared" si="0"/>
        <v>2</v>
      </c>
      <c r="I62" s="103">
        <f t="shared" si="1"/>
        <v>2</v>
      </c>
      <c r="J62" s="116" t="s">
        <v>149</v>
      </c>
      <c r="K62" s="85" t="s">
        <v>148</v>
      </c>
      <c r="L62" s="131"/>
    </row>
    <row r="63" spans="1:12" x14ac:dyDescent="0.35">
      <c r="A63" s="75" t="s">
        <v>150</v>
      </c>
      <c r="B63" s="83">
        <v>13639590</v>
      </c>
      <c r="C63" s="84" t="s">
        <v>245</v>
      </c>
      <c r="D63" s="78"/>
      <c r="E63" s="78">
        <v>45028</v>
      </c>
      <c r="F63" s="78">
        <v>28061</v>
      </c>
      <c r="G63" s="79" t="s">
        <v>185</v>
      </c>
      <c r="H63" s="102">
        <f t="shared" si="0"/>
        <v>2</v>
      </c>
      <c r="I63" s="103">
        <f t="shared" si="1"/>
        <v>2</v>
      </c>
      <c r="J63" s="116" t="s">
        <v>149</v>
      </c>
      <c r="K63" s="85" t="s">
        <v>148</v>
      </c>
      <c r="L63" s="131"/>
    </row>
    <row r="64" spans="1:12" x14ac:dyDescent="0.35">
      <c r="A64" s="75" t="s">
        <v>150</v>
      </c>
      <c r="B64" s="83">
        <v>14383620</v>
      </c>
      <c r="C64" s="84" t="s">
        <v>246</v>
      </c>
      <c r="D64" s="78"/>
      <c r="E64" s="78">
        <v>44575</v>
      </c>
      <c r="F64" s="78">
        <v>28780</v>
      </c>
      <c r="G64" s="79" t="s">
        <v>183</v>
      </c>
      <c r="H64" s="102">
        <f t="shared" si="0"/>
        <v>3</v>
      </c>
      <c r="I64" s="103">
        <f t="shared" si="1"/>
        <v>4</v>
      </c>
      <c r="J64" s="116" t="s">
        <v>149</v>
      </c>
      <c r="K64" s="81" t="s">
        <v>255</v>
      </c>
      <c r="L64" s="131"/>
    </row>
    <row r="65" spans="1:12" x14ac:dyDescent="0.35">
      <c r="A65" s="75" t="s">
        <v>150</v>
      </c>
      <c r="B65" s="83">
        <v>14442440</v>
      </c>
      <c r="C65" s="84" t="s">
        <v>247</v>
      </c>
      <c r="D65" s="78"/>
      <c r="E65" s="78">
        <v>45017</v>
      </c>
      <c r="F65" s="78">
        <v>29374</v>
      </c>
      <c r="G65" s="79" t="s">
        <v>185</v>
      </c>
      <c r="H65" s="102">
        <f t="shared" si="0"/>
        <v>2</v>
      </c>
      <c r="I65" s="103">
        <f t="shared" si="1"/>
        <v>2</v>
      </c>
      <c r="J65" s="116" t="s">
        <v>149</v>
      </c>
      <c r="K65" s="85" t="s">
        <v>148</v>
      </c>
      <c r="L65" s="131"/>
    </row>
    <row r="66" spans="1:12" x14ac:dyDescent="0.35">
      <c r="A66" s="75" t="s">
        <v>150</v>
      </c>
      <c r="B66" s="83">
        <v>14812929</v>
      </c>
      <c r="C66" s="84" t="s">
        <v>248</v>
      </c>
      <c r="D66" s="78"/>
      <c r="E66" s="78">
        <v>45026</v>
      </c>
      <c r="F66" s="78">
        <v>28503</v>
      </c>
      <c r="G66" s="79" t="s">
        <v>185</v>
      </c>
      <c r="H66" s="102">
        <f t="shared" si="0"/>
        <v>2</v>
      </c>
      <c r="I66" s="103">
        <f t="shared" si="1"/>
        <v>2</v>
      </c>
      <c r="J66" s="116" t="s">
        <v>149</v>
      </c>
      <c r="K66" s="85" t="s">
        <v>148</v>
      </c>
      <c r="L66" s="131"/>
    </row>
    <row r="67" spans="1:12" x14ac:dyDescent="0.35">
      <c r="A67" s="75" t="s">
        <v>150</v>
      </c>
      <c r="B67" s="83">
        <v>14914230</v>
      </c>
      <c r="C67" s="84" t="s">
        <v>249</v>
      </c>
      <c r="D67" s="78"/>
      <c r="E67" s="78">
        <v>44575</v>
      </c>
      <c r="F67" s="78">
        <v>19654</v>
      </c>
      <c r="G67" s="79" t="s">
        <v>183</v>
      </c>
      <c r="H67" s="102">
        <f t="shared" si="0"/>
        <v>3</v>
      </c>
      <c r="I67" s="103">
        <f t="shared" si="1"/>
        <v>4</v>
      </c>
      <c r="J67" s="116" t="s">
        <v>149</v>
      </c>
      <c r="K67" s="81" t="s">
        <v>255</v>
      </c>
      <c r="L67" s="131"/>
    </row>
    <row r="68" spans="1:12" x14ac:dyDescent="0.35">
      <c r="A68" s="75" t="s">
        <v>150</v>
      </c>
      <c r="B68" s="83">
        <v>15400057</v>
      </c>
      <c r="C68" s="84" t="s">
        <v>250</v>
      </c>
      <c r="D68" s="78"/>
      <c r="E68" s="78">
        <v>45078</v>
      </c>
      <c r="F68" s="78">
        <v>30165</v>
      </c>
      <c r="G68" s="79" t="s">
        <v>185</v>
      </c>
      <c r="H68" s="102">
        <f t="shared" si="0"/>
        <v>2</v>
      </c>
      <c r="I68" s="103">
        <f t="shared" si="1"/>
        <v>0</v>
      </c>
      <c r="J68" s="116" t="s">
        <v>149</v>
      </c>
      <c r="K68" s="81" t="s">
        <v>255</v>
      </c>
      <c r="L68" s="131"/>
    </row>
    <row r="69" spans="1:12" x14ac:dyDescent="0.35">
      <c r="A69" s="75" t="s">
        <v>150</v>
      </c>
      <c r="B69" s="83">
        <v>15912742</v>
      </c>
      <c r="C69" s="84" t="s">
        <v>251</v>
      </c>
      <c r="D69" s="78"/>
      <c r="E69" s="78">
        <v>44986</v>
      </c>
      <c r="F69" s="78">
        <v>30703</v>
      </c>
      <c r="G69" s="79" t="s">
        <v>185</v>
      </c>
      <c r="H69" s="102">
        <f t="shared" si="0"/>
        <v>2</v>
      </c>
      <c r="I69" s="103">
        <f t="shared" si="1"/>
        <v>3</v>
      </c>
      <c r="J69" s="116" t="s">
        <v>149</v>
      </c>
      <c r="K69" s="85" t="s">
        <v>148</v>
      </c>
      <c r="L69" s="131"/>
    </row>
    <row r="70" spans="1:12" x14ac:dyDescent="0.35">
      <c r="A70" s="75" t="s">
        <v>150</v>
      </c>
      <c r="B70" s="83">
        <v>17871234</v>
      </c>
      <c r="C70" s="84" t="s">
        <v>252</v>
      </c>
      <c r="D70" s="78"/>
      <c r="E70" s="78">
        <v>43479</v>
      </c>
      <c r="F70" s="78">
        <v>32161</v>
      </c>
      <c r="G70" s="79" t="s">
        <v>185</v>
      </c>
      <c r="H70" s="102">
        <f t="shared" si="0"/>
        <v>6</v>
      </c>
      <c r="I70" s="103">
        <f t="shared" si="1"/>
        <v>4</v>
      </c>
      <c r="J70" s="116" t="s">
        <v>149</v>
      </c>
      <c r="K70" s="85" t="s">
        <v>148</v>
      </c>
      <c r="L70" s="131"/>
    </row>
    <row r="71" spans="1:12" x14ac:dyDescent="0.35">
      <c r="A71" s="75" t="s">
        <v>150</v>
      </c>
      <c r="B71" s="83">
        <v>18784183</v>
      </c>
      <c r="C71" s="84" t="s">
        <v>253</v>
      </c>
      <c r="D71" s="78"/>
      <c r="E71" s="78">
        <v>43770</v>
      </c>
      <c r="F71" s="78">
        <v>32035</v>
      </c>
      <c r="G71" s="79" t="s">
        <v>183</v>
      </c>
      <c r="H71" s="102">
        <f t="shared" si="0"/>
        <v>5</v>
      </c>
      <c r="I71" s="103">
        <f t="shared" si="1"/>
        <v>6</v>
      </c>
      <c r="J71" s="116" t="s">
        <v>149</v>
      </c>
      <c r="K71" s="85" t="s">
        <v>148</v>
      </c>
      <c r="L71" s="131"/>
    </row>
    <row r="72" spans="1:12" x14ac:dyDescent="0.35">
      <c r="A72" s="75" t="s">
        <v>150</v>
      </c>
      <c r="B72" s="83">
        <v>24538476</v>
      </c>
      <c r="C72" s="84" t="s">
        <v>254</v>
      </c>
      <c r="D72" s="78"/>
      <c r="E72" s="78">
        <v>43844</v>
      </c>
      <c r="F72" s="78">
        <v>34470</v>
      </c>
      <c r="G72" s="79" t="s">
        <v>185</v>
      </c>
      <c r="H72" s="102">
        <f t="shared" si="0"/>
        <v>5</v>
      </c>
      <c r="I72" s="103">
        <f t="shared" si="1"/>
        <v>4</v>
      </c>
      <c r="J72" s="116" t="s">
        <v>149</v>
      </c>
      <c r="K72" s="85" t="s">
        <v>148</v>
      </c>
      <c r="L72" s="130"/>
    </row>
    <row r="73" spans="1:12" x14ac:dyDescent="0.35">
      <c r="A73" s="82" t="str">
        <f t="shared" ref="A73" si="2">UPPER(C73)</f>
        <v/>
      </c>
      <c r="B73" s="83"/>
      <c r="C73" s="84"/>
      <c r="D73" s="78"/>
      <c r="E73" s="78"/>
      <c r="F73" s="78"/>
      <c r="G73" s="80"/>
      <c r="H73" s="102" t="str">
        <f t="shared" ref="H73" si="3">IF(E73&gt;0,INT(DAYS360(E73,"30/06/2025")/360),"")</f>
        <v/>
      </c>
      <c r="I73" s="103" t="str">
        <f t="shared" ref="I73" si="4">IF(E73&gt;0,INT((DAYS360(E73,"30/06/2025")/360-H73)*10),"")</f>
        <v/>
      </c>
      <c r="J73" s="113"/>
      <c r="K73" s="85"/>
      <c r="L73" s="85"/>
    </row>
    <row r="74" spans="1:12" ht="72" customHeight="1" thickBot="1" x14ac:dyDescent="0.55000000000000004">
      <c r="A74" s="94"/>
      <c r="B74" s="95" t="s">
        <v>169</v>
      </c>
      <c r="C74" s="96">
        <f>COUNTIF(B8:B72,"&gt;0")</f>
        <v>65</v>
      </c>
      <c r="D74" s="94"/>
      <c r="E74" s="94"/>
      <c r="F74" s="94"/>
      <c r="G74" s="94"/>
      <c r="H74" s="104"/>
      <c r="I74" s="104"/>
      <c r="J74" s="114"/>
      <c r="K74" s="94"/>
      <c r="L74" s="94"/>
    </row>
  </sheetData>
  <autoFilter ref="A7:IA550" xr:uid="{00000000-0009-0000-0000-000005000000}"/>
  <mergeCells count="5">
    <mergeCell ref="A4:I4"/>
    <mergeCell ref="A5:I5"/>
    <mergeCell ref="J5:L5"/>
    <mergeCell ref="H6:I6"/>
    <mergeCell ref="A3:I3"/>
  </mergeCells>
  <dataValidations count="2">
    <dataValidation operator="equal" allowBlank="1" showInputMessage="1" showErrorMessage="1" promptTitle="Fecha Inicio de Contrato" prompt="Registro Indispensable para el cálculo del Bono de Fin de Año del Personal Contratado" sqref="E8:E9" xr:uid="{00000000-0002-0000-0500-000000000000}">
      <formula1>0</formula1>
      <formula2>0</formula2>
    </dataValidation>
    <dataValidation operator="equal" allowBlank="1" showInputMessage="1" showErrorMessage="1" promptTitle="Fecha Inicio de Contrato" prompt="Registro Indispensable para el cálculo del Bono de Fin de Año" sqref="E10:E73" xr:uid="{00000000-0002-0000-0500-000001000000}">
      <formula1>0</formula1>
      <formula2>0</formula2>
    </dataValidation>
  </dataValidations>
  <printOptions horizontalCentered="1" verticalCentered="1"/>
  <pageMargins left="0" right="0" top="0" bottom="0" header="0.51180555555555496" footer="0.51180555555555496"/>
  <pageSetup paperSize="9" firstPageNumber="0" orientation="portrait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JP265"/>
  <sheetViews>
    <sheetView topLeftCell="A99" zoomScale="75" zoomScaleNormal="75" workbookViewId="0">
      <selection activeCell="A121" sqref="A121:XFD121"/>
    </sheetView>
  </sheetViews>
  <sheetFormatPr baseColWidth="10" defaultColWidth="9.1796875" defaultRowHeight="14.5" x14ac:dyDescent="0.35"/>
  <cols>
    <col min="1" max="1" width="13.26953125" style="87"/>
    <col min="2" max="2" width="12.26953125" style="87"/>
    <col min="3" max="3" width="36.453125" style="87"/>
    <col min="4" max="5" width="13" style="87"/>
    <col min="6" max="6" width="13.1796875" style="87"/>
    <col min="7" max="7" width="18.7265625" style="87"/>
    <col min="8" max="8" width="13.1796875" style="87" bestFit="1" customWidth="1"/>
    <col min="9" max="9" width="12.81640625" style="87"/>
    <col min="10" max="10" width="20.1796875" style="87"/>
    <col min="11" max="11" width="24.81640625" style="87"/>
    <col min="12" max="12" width="26.26953125" style="87"/>
    <col min="13" max="13" width="15.7265625" style="87"/>
    <col min="14" max="952" width="10.453125" style="87"/>
  </cols>
  <sheetData>
    <row r="1" spans="1:952" ht="32.25" customHeight="1" x14ac:dyDescent="0.45">
      <c r="A1" s="107" t="s">
        <v>178</v>
      </c>
      <c r="B1" s="65"/>
      <c r="C1" s="65"/>
      <c r="D1" s="65"/>
      <c r="E1" s="65"/>
      <c r="F1" s="64"/>
      <c r="G1" s="64"/>
      <c r="H1" s="64"/>
      <c r="I1" s="64"/>
      <c r="J1" s="64"/>
      <c r="K1" s="92"/>
      <c r="L1" s="64"/>
      <c r="M1" s="64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 s="63"/>
      <c r="AJH1"/>
      <c r="AJI1"/>
      <c r="AJJ1"/>
      <c r="AJK1"/>
      <c r="AJL1"/>
      <c r="AJM1"/>
      <c r="AJN1"/>
      <c r="AJO1"/>
      <c r="AJP1"/>
    </row>
    <row r="2" spans="1:952" ht="27.5" thickBot="1" x14ac:dyDescent="0.75">
      <c r="A2" s="107" t="s">
        <v>179</v>
      </c>
      <c r="B2" s="64"/>
      <c r="C2" s="66"/>
      <c r="D2" s="64"/>
      <c r="E2" s="64"/>
      <c r="F2" s="64"/>
      <c r="G2" s="64"/>
      <c r="H2" s="64"/>
      <c r="I2" s="64"/>
      <c r="J2" s="64"/>
      <c r="K2" s="92"/>
      <c r="L2" s="64"/>
      <c r="M2" s="64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 s="63"/>
      <c r="AJH2"/>
      <c r="AJI2"/>
      <c r="AJJ2"/>
      <c r="AJK2"/>
      <c r="AJL2"/>
      <c r="AJM2"/>
      <c r="AJN2"/>
      <c r="AJO2"/>
      <c r="AJP2"/>
    </row>
    <row r="3" spans="1:952" ht="45" customHeight="1" x14ac:dyDescent="0.45">
      <c r="A3" s="150"/>
      <c r="B3" s="150"/>
      <c r="C3" s="150"/>
      <c r="D3" s="150"/>
      <c r="E3" s="150"/>
      <c r="F3" s="150"/>
      <c r="G3" s="150"/>
      <c r="H3" s="150"/>
      <c r="I3" s="150"/>
      <c r="J3" s="150"/>
      <c r="K3" s="67"/>
      <c r="L3" s="67"/>
      <c r="M3" s="67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T3" s="63"/>
      <c r="FU3" s="63"/>
      <c r="FV3" s="63"/>
      <c r="FW3" s="63"/>
      <c r="FX3" s="63"/>
      <c r="FY3" s="63"/>
      <c r="FZ3" s="6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</row>
    <row r="4" spans="1:952" s="88" customFormat="1" ht="27" customHeight="1" x14ac:dyDescent="0.35">
      <c r="A4" s="86" t="s">
        <v>170</v>
      </c>
      <c r="G4" s="89"/>
    </row>
    <row r="5" spans="1:952" ht="45" customHeight="1" x14ac:dyDescent="0.35">
      <c r="A5" s="162" t="s">
        <v>152</v>
      </c>
      <c r="B5" s="162"/>
      <c r="C5" s="162"/>
      <c r="D5" s="162"/>
      <c r="E5" s="162"/>
      <c r="F5" s="162"/>
      <c r="G5" s="162"/>
      <c r="H5" s="162"/>
      <c r="I5" s="161" t="s">
        <v>177</v>
      </c>
      <c r="J5" s="161"/>
      <c r="K5" s="161"/>
      <c r="L5" s="161"/>
      <c r="M5" s="161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</row>
    <row r="6" spans="1:952" ht="46" x14ac:dyDescent="0.35">
      <c r="A6" s="125" t="s">
        <v>153</v>
      </c>
      <c r="B6" s="125" t="s">
        <v>154</v>
      </c>
      <c r="C6" s="125" t="s">
        <v>155</v>
      </c>
      <c r="D6" s="125" t="s">
        <v>156</v>
      </c>
      <c r="E6" s="125" t="s">
        <v>158</v>
      </c>
      <c r="F6" s="125" t="s">
        <v>171</v>
      </c>
      <c r="G6" s="125" t="s">
        <v>172</v>
      </c>
      <c r="H6" s="125" t="s">
        <v>159</v>
      </c>
      <c r="I6" s="126" t="s">
        <v>173</v>
      </c>
      <c r="J6" s="126" t="s">
        <v>161</v>
      </c>
      <c r="K6" s="126" t="s">
        <v>162</v>
      </c>
      <c r="L6" s="126" t="s">
        <v>163</v>
      </c>
      <c r="M6" s="126" t="s">
        <v>174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</row>
    <row r="7" spans="1:952" ht="155.25" customHeight="1" x14ac:dyDescent="0.35">
      <c r="A7" s="127" t="s">
        <v>164</v>
      </c>
      <c r="B7" s="127" t="s">
        <v>165</v>
      </c>
      <c r="C7" s="127" t="s">
        <v>166</v>
      </c>
      <c r="D7" s="127" t="s">
        <v>167</v>
      </c>
      <c r="E7" s="127" t="s">
        <v>167</v>
      </c>
      <c r="F7" s="127" t="s">
        <v>167</v>
      </c>
      <c r="G7" s="127" t="s">
        <v>175</v>
      </c>
      <c r="H7" s="129" t="s">
        <v>180</v>
      </c>
      <c r="I7" s="129" t="s">
        <v>188</v>
      </c>
      <c r="J7" s="128" t="s">
        <v>181</v>
      </c>
      <c r="K7" s="128" t="s">
        <v>182</v>
      </c>
      <c r="L7" s="128" t="s">
        <v>189</v>
      </c>
      <c r="M7" s="127" t="s">
        <v>176</v>
      </c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</row>
    <row r="8" spans="1:952" x14ac:dyDescent="0.35">
      <c r="A8" s="90" t="s">
        <v>150</v>
      </c>
      <c r="B8" s="135">
        <v>268180</v>
      </c>
      <c r="C8" s="136" t="s">
        <v>473</v>
      </c>
      <c r="D8" s="137">
        <v>21824</v>
      </c>
      <c r="E8" s="137">
        <v>9879</v>
      </c>
      <c r="F8" s="137">
        <v>28810</v>
      </c>
      <c r="G8" s="135">
        <v>19</v>
      </c>
      <c r="H8" s="136" t="s">
        <v>185</v>
      </c>
      <c r="I8" s="136" t="s">
        <v>731</v>
      </c>
      <c r="J8" s="136" t="s">
        <v>474</v>
      </c>
      <c r="K8" s="136" t="s">
        <v>259</v>
      </c>
      <c r="L8" s="135"/>
      <c r="M8" s="135">
        <v>100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</row>
    <row r="9" spans="1:952" x14ac:dyDescent="0.35">
      <c r="A9" s="90" t="s">
        <v>150</v>
      </c>
      <c r="B9" s="135">
        <v>337738</v>
      </c>
      <c r="C9" s="136" t="s">
        <v>475</v>
      </c>
      <c r="D9" s="137">
        <v>31488</v>
      </c>
      <c r="E9" s="137">
        <v>12691</v>
      </c>
      <c r="F9" s="137">
        <v>39979</v>
      </c>
      <c r="G9" s="135">
        <v>23</v>
      </c>
      <c r="H9" s="136" t="s">
        <v>185</v>
      </c>
      <c r="I9" s="136" t="s">
        <v>731</v>
      </c>
      <c r="J9" s="136" t="s">
        <v>261</v>
      </c>
      <c r="K9" s="136" t="s">
        <v>259</v>
      </c>
      <c r="L9" s="135"/>
      <c r="M9" s="135">
        <v>100</v>
      </c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</row>
    <row r="10" spans="1:952" x14ac:dyDescent="0.35">
      <c r="A10" s="90" t="s">
        <v>150</v>
      </c>
      <c r="B10" s="135">
        <v>529919</v>
      </c>
      <c r="C10" s="136" t="s">
        <v>476</v>
      </c>
      <c r="D10" s="137">
        <v>24381</v>
      </c>
      <c r="E10" s="137">
        <v>13327</v>
      </c>
      <c r="F10" s="137">
        <v>31382</v>
      </c>
      <c r="G10" s="135">
        <v>19</v>
      </c>
      <c r="H10" s="136" t="s">
        <v>183</v>
      </c>
      <c r="I10" s="136" t="s">
        <v>731</v>
      </c>
      <c r="J10" s="136" t="s">
        <v>261</v>
      </c>
      <c r="K10" s="136" t="s">
        <v>259</v>
      </c>
      <c r="L10" s="135"/>
      <c r="M10" s="135">
        <v>100</v>
      </c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</row>
    <row r="11" spans="1:952" x14ac:dyDescent="0.35">
      <c r="A11" s="90" t="s">
        <v>150</v>
      </c>
      <c r="B11" s="135">
        <v>533377</v>
      </c>
      <c r="C11" s="136" t="s">
        <v>477</v>
      </c>
      <c r="D11" s="137">
        <v>20926</v>
      </c>
      <c r="E11" s="137">
        <v>13243</v>
      </c>
      <c r="F11" s="137">
        <v>30713</v>
      </c>
      <c r="G11" s="135">
        <v>27</v>
      </c>
      <c r="H11" s="136" t="s">
        <v>185</v>
      </c>
      <c r="I11" s="136" t="s">
        <v>731</v>
      </c>
      <c r="J11" s="136" t="s">
        <v>261</v>
      </c>
      <c r="K11" s="136" t="s">
        <v>259</v>
      </c>
      <c r="L11" s="135"/>
      <c r="M11" s="135">
        <v>97</v>
      </c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</row>
    <row r="12" spans="1:952" x14ac:dyDescent="0.35">
      <c r="A12" s="90" t="s">
        <v>150</v>
      </c>
      <c r="B12" s="135">
        <v>582616</v>
      </c>
      <c r="C12" s="136" t="s">
        <v>478</v>
      </c>
      <c r="D12" s="137">
        <v>31593</v>
      </c>
      <c r="E12" s="137">
        <v>13124</v>
      </c>
      <c r="F12" s="137">
        <v>38352</v>
      </c>
      <c r="G12" s="135">
        <v>18</v>
      </c>
      <c r="H12" s="136" t="s">
        <v>183</v>
      </c>
      <c r="I12" s="136" t="s">
        <v>731</v>
      </c>
      <c r="J12" s="136" t="s">
        <v>261</v>
      </c>
      <c r="K12" s="136" t="s">
        <v>259</v>
      </c>
      <c r="L12" s="135"/>
      <c r="M12" s="135">
        <v>100</v>
      </c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</row>
    <row r="13" spans="1:952" x14ac:dyDescent="0.35">
      <c r="A13" s="90" t="s">
        <v>150</v>
      </c>
      <c r="B13" s="135">
        <v>592649</v>
      </c>
      <c r="C13" s="136" t="s">
        <v>479</v>
      </c>
      <c r="D13" s="137">
        <v>31079</v>
      </c>
      <c r="E13" s="137">
        <v>13409</v>
      </c>
      <c r="F13" s="137">
        <v>34182</v>
      </c>
      <c r="G13" s="135">
        <v>8</v>
      </c>
      <c r="H13" s="136" t="s">
        <v>183</v>
      </c>
      <c r="I13" s="136" t="s">
        <v>731</v>
      </c>
      <c r="J13" s="136" t="s">
        <v>261</v>
      </c>
      <c r="K13" s="136" t="s">
        <v>259</v>
      </c>
      <c r="L13" s="135"/>
      <c r="M13" s="135">
        <v>97</v>
      </c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</row>
    <row r="14" spans="1:952" x14ac:dyDescent="0.35">
      <c r="A14" s="90" t="s">
        <v>150</v>
      </c>
      <c r="B14" s="135">
        <v>637119</v>
      </c>
      <c r="C14" s="136" t="s">
        <v>480</v>
      </c>
      <c r="D14" s="137">
        <v>30270</v>
      </c>
      <c r="E14" s="137">
        <v>17851</v>
      </c>
      <c r="F14" s="137">
        <v>38534</v>
      </c>
      <c r="G14" s="135">
        <v>23</v>
      </c>
      <c r="H14" s="136" t="s">
        <v>185</v>
      </c>
      <c r="I14" s="136" t="s">
        <v>731</v>
      </c>
      <c r="J14" s="136" t="s">
        <v>256</v>
      </c>
      <c r="K14" s="136" t="s">
        <v>259</v>
      </c>
      <c r="L14" s="135"/>
      <c r="M14" s="135">
        <v>100</v>
      </c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</row>
    <row r="15" spans="1:952" x14ac:dyDescent="0.35">
      <c r="A15" s="90" t="s">
        <v>150</v>
      </c>
      <c r="B15" s="135">
        <v>647337</v>
      </c>
      <c r="C15" s="136" t="s">
        <v>481</v>
      </c>
      <c r="D15" s="137">
        <v>30697</v>
      </c>
      <c r="E15" s="137">
        <v>17110</v>
      </c>
      <c r="F15" s="137">
        <v>34669</v>
      </c>
      <c r="G15" s="135">
        <v>10</v>
      </c>
      <c r="H15" s="136" t="s">
        <v>185</v>
      </c>
      <c r="I15" s="136" t="s">
        <v>731</v>
      </c>
      <c r="J15" s="136" t="s">
        <v>261</v>
      </c>
      <c r="K15" s="136" t="s">
        <v>259</v>
      </c>
      <c r="L15" s="135"/>
      <c r="M15" s="135">
        <v>100</v>
      </c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</row>
    <row r="16" spans="1:952" x14ac:dyDescent="0.35">
      <c r="A16" s="90" t="s">
        <v>150</v>
      </c>
      <c r="B16" s="135">
        <v>683466</v>
      </c>
      <c r="C16" s="136" t="s">
        <v>482</v>
      </c>
      <c r="D16" s="137">
        <v>28901</v>
      </c>
      <c r="E16" s="137">
        <v>14521</v>
      </c>
      <c r="F16" s="137">
        <v>32158</v>
      </c>
      <c r="G16" s="135">
        <v>9</v>
      </c>
      <c r="H16" s="136" t="s">
        <v>185</v>
      </c>
      <c r="I16" s="136" t="s">
        <v>731</v>
      </c>
      <c r="J16" s="136" t="s">
        <v>261</v>
      </c>
      <c r="K16" s="136" t="s">
        <v>259</v>
      </c>
      <c r="L16" s="135"/>
      <c r="M16" s="135">
        <v>91</v>
      </c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</row>
    <row r="17" spans="1:951" x14ac:dyDescent="0.35">
      <c r="A17" s="90" t="s">
        <v>150</v>
      </c>
      <c r="B17" s="135">
        <v>826720</v>
      </c>
      <c r="C17" s="136" t="s">
        <v>483</v>
      </c>
      <c r="D17" s="137">
        <v>30974</v>
      </c>
      <c r="E17" s="137">
        <v>12194</v>
      </c>
      <c r="F17" s="137">
        <v>35400</v>
      </c>
      <c r="G17" s="135">
        <v>12</v>
      </c>
      <c r="H17" s="136" t="s">
        <v>183</v>
      </c>
      <c r="I17" s="136" t="s">
        <v>731</v>
      </c>
      <c r="J17" s="136" t="s">
        <v>261</v>
      </c>
      <c r="K17" s="136" t="s">
        <v>259</v>
      </c>
      <c r="L17" s="135"/>
      <c r="M17" s="135">
        <v>90</v>
      </c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</row>
    <row r="18" spans="1:951" x14ac:dyDescent="0.35">
      <c r="A18" s="90" t="s">
        <v>150</v>
      </c>
      <c r="B18" s="135">
        <v>875155</v>
      </c>
      <c r="C18" s="136" t="s">
        <v>484</v>
      </c>
      <c r="D18" s="137">
        <v>24746</v>
      </c>
      <c r="E18" s="137">
        <v>12101</v>
      </c>
      <c r="F18" s="137">
        <v>30317</v>
      </c>
      <c r="G18" s="135">
        <v>16</v>
      </c>
      <c r="H18" s="136" t="s">
        <v>183</v>
      </c>
      <c r="I18" s="136" t="s">
        <v>731</v>
      </c>
      <c r="J18" s="136" t="s">
        <v>266</v>
      </c>
      <c r="K18" s="136" t="s">
        <v>259</v>
      </c>
      <c r="L18" s="135"/>
      <c r="M18" s="135">
        <v>100</v>
      </c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</row>
    <row r="19" spans="1:951" x14ac:dyDescent="0.35">
      <c r="A19" s="90" t="s">
        <v>150</v>
      </c>
      <c r="B19" s="135">
        <v>887942</v>
      </c>
      <c r="C19" s="136" t="s">
        <v>485</v>
      </c>
      <c r="D19" s="137">
        <v>27775</v>
      </c>
      <c r="E19" s="137">
        <v>12681</v>
      </c>
      <c r="F19" s="137">
        <v>34182</v>
      </c>
      <c r="G19" s="135">
        <v>17</v>
      </c>
      <c r="H19" s="136" t="s">
        <v>183</v>
      </c>
      <c r="I19" s="136" t="s">
        <v>731</v>
      </c>
      <c r="J19" s="136" t="s">
        <v>261</v>
      </c>
      <c r="K19" s="136" t="s">
        <v>259</v>
      </c>
      <c r="L19" s="135"/>
      <c r="M19" s="135">
        <v>100</v>
      </c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</row>
    <row r="20" spans="1:951" x14ac:dyDescent="0.35">
      <c r="A20" s="90" t="s">
        <v>150</v>
      </c>
      <c r="B20" s="135">
        <v>962590</v>
      </c>
      <c r="C20" s="136" t="s">
        <v>486</v>
      </c>
      <c r="D20" s="137">
        <v>20925</v>
      </c>
      <c r="E20" s="137">
        <v>12749</v>
      </c>
      <c r="F20" s="137">
        <v>31048</v>
      </c>
      <c r="G20" s="135">
        <v>28</v>
      </c>
      <c r="H20" s="136" t="s">
        <v>185</v>
      </c>
      <c r="I20" s="136" t="s">
        <v>731</v>
      </c>
      <c r="J20" s="136" t="s">
        <v>261</v>
      </c>
      <c r="K20" s="136" t="s">
        <v>259</v>
      </c>
      <c r="L20" s="135"/>
      <c r="M20" s="135">
        <v>100</v>
      </c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</row>
    <row r="21" spans="1:951" x14ac:dyDescent="0.35">
      <c r="A21" s="90" t="s">
        <v>150</v>
      </c>
      <c r="B21" s="135">
        <v>989768</v>
      </c>
      <c r="C21" s="136" t="s">
        <v>487</v>
      </c>
      <c r="D21" s="137">
        <v>27334</v>
      </c>
      <c r="E21" s="137">
        <v>13056</v>
      </c>
      <c r="F21" s="137">
        <v>33329</v>
      </c>
      <c r="G21" s="135">
        <v>17</v>
      </c>
      <c r="H21" s="136" t="s">
        <v>183</v>
      </c>
      <c r="I21" s="136" t="s">
        <v>731</v>
      </c>
      <c r="J21" s="136" t="s">
        <v>266</v>
      </c>
      <c r="K21" s="136" t="s">
        <v>259</v>
      </c>
      <c r="L21" s="135"/>
      <c r="M21" s="135">
        <v>100</v>
      </c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</row>
    <row r="22" spans="1:951" x14ac:dyDescent="0.35">
      <c r="A22" s="90" t="s">
        <v>150</v>
      </c>
      <c r="B22" s="135">
        <v>1121860</v>
      </c>
      <c r="C22" s="136" t="s">
        <v>488</v>
      </c>
      <c r="D22" s="137">
        <v>32462</v>
      </c>
      <c r="E22" s="137">
        <v>16339</v>
      </c>
      <c r="F22" s="137">
        <v>39388</v>
      </c>
      <c r="G22" s="135">
        <v>19</v>
      </c>
      <c r="H22" s="136" t="s">
        <v>183</v>
      </c>
      <c r="I22" s="136" t="s">
        <v>731</v>
      </c>
      <c r="J22" s="136" t="s">
        <v>261</v>
      </c>
      <c r="K22" s="136" t="s">
        <v>259</v>
      </c>
      <c r="L22" s="135"/>
      <c r="M22" s="135">
        <v>100</v>
      </c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</row>
    <row r="23" spans="1:951" x14ac:dyDescent="0.35">
      <c r="A23" s="90" t="s">
        <v>150</v>
      </c>
      <c r="B23" s="135">
        <v>1129443</v>
      </c>
      <c r="C23" s="136" t="s">
        <v>489</v>
      </c>
      <c r="D23" s="137">
        <v>30621</v>
      </c>
      <c r="E23" s="137">
        <v>17002</v>
      </c>
      <c r="F23" s="137">
        <v>34699</v>
      </c>
      <c r="G23" s="135">
        <v>11</v>
      </c>
      <c r="H23" s="136" t="s">
        <v>185</v>
      </c>
      <c r="I23" s="136" t="s">
        <v>731</v>
      </c>
      <c r="J23" s="136" t="s">
        <v>261</v>
      </c>
      <c r="K23" s="136" t="s">
        <v>259</v>
      </c>
      <c r="L23" s="135"/>
      <c r="M23" s="135">
        <v>100</v>
      </c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</row>
    <row r="24" spans="1:951" x14ac:dyDescent="0.35">
      <c r="A24" s="90" t="s">
        <v>150</v>
      </c>
      <c r="B24" s="135">
        <v>1149940</v>
      </c>
      <c r="C24" s="136" t="s">
        <v>490</v>
      </c>
      <c r="D24" s="137">
        <v>27349</v>
      </c>
      <c r="E24" s="137">
        <v>16367</v>
      </c>
      <c r="F24" s="137">
        <v>34881</v>
      </c>
      <c r="G24" s="135">
        <v>21</v>
      </c>
      <c r="H24" s="136" t="s">
        <v>183</v>
      </c>
      <c r="I24" s="136" t="s">
        <v>731</v>
      </c>
      <c r="J24" s="136" t="s">
        <v>261</v>
      </c>
      <c r="K24" s="136" t="s">
        <v>259</v>
      </c>
      <c r="L24" s="135"/>
      <c r="M24" s="135">
        <v>100</v>
      </c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</row>
    <row r="25" spans="1:951" x14ac:dyDescent="0.35">
      <c r="A25" s="90" t="s">
        <v>150</v>
      </c>
      <c r="B25" s="135">
        <v>1151443</v>
      </c>
      <c r="C25" s="136" t="s">
        <v>491</v>
      </c>
      <c r="D25" s="137">
        <v>27349</v>
      </c>
      <c r="E25" s="137">
        <v>13358</v>
      </c>
      <c r="F25" s="137">
        <v>32310</v>
      </c>
      <c r="G25" s="135">
        <v>14</v>
      </c>
      <c r="H25" s="136" t="s">
        <v>185</v>
      </c>
      <c r="I25" s="136" t="s">
        <v>731</v>
      </c>
      <c r="J25" s="136" t="s">
        <v>261</v>
      </c>
      <c r="K25" s="136" t="s">
        <v>259</v>
      </c>
      <c r="L25" s="135"/>
      <c r="M25" s="135">
        <v>100</v>
      </c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</row>
    <row r="26" spans="1:951" x14ac:dyDescent="0.35">
      <c r="A26" s="90" t="s">
        <v>150</v>
      </c>
      <c r="B26" s="135">
        <v>1209278</v>
      </c>
      <c r="C26" s="136" t="s">
        <v>492</v>
      </c>
      <c r="D26" s="137">
        <v>32321</v>
      </c>
      <c r="E26" s="137">
        <v>14573</v>
      </c>
      <c r="F26" s="137">
        <v>32234</v>
      </c>
      <c r="G26" s="135">
        <v>0</v>
      </c>
      <c r="H26" s="136" t="s">
        <v>183</v>
      </c>
      <c r="I26" s="136" t="s">
        <v>731</v>
      </c>
      <c r="J26" s="136" t="s">
        <v>256</v>
      </c>
      <c r="K26" s="136" t="s">
        <v>259</v>
      </c>
      <c r="L26" s="135"/>
      <c r="M26" s="135">
        <v>100</v>
      </c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</row>
    <row r="27" spans="1:951" x14ac:dyDescent="0.35">
      <c r="A27" s="90" t="s">
        <v>150</v>
      </c>
      <c r="B27" s="135">
        <v>1351063</v>
      </c>
      <c r="C27" s="136" t="s">
        <v>493</v>
      </c>
      <c r="D27" s="137">
        <v>30620</v>
      </c>
      <c r="E27" s="137">
        <v>14125</v>
      </c>
      <c r="F27" s="137">
        <v>33329</v>
      </c>
      <c r="G27" s="135">
        <v>8</v>
      </c>
      <c r="H27" s="136" t="s">
        <v>185</v>
      </c>
      <c r="I27" s="136" t="s">
        <v>731</v>
      </c>
      <c r="J27" s="136" t="s">
        <v>266</v>
      </c>
      <c r="K27" s="136" t="s">
        <v>259</v>
      </c>
      <c r="L27" s="135"/>
      <c r="M27" s="135">
        <v>100</v>
      </c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</row>
    <row r="28" spans="1:951" x14ac:dyDescent="0.35">
      <c r="A28" s="90" t="s">
        <v>150</v>
      </c>
      <c r="B28" s="135">
        <v>1386341</v>
      </c>
      <c r="C28" s="136" t="s">
        <v>494</v>
      </c>
      <c r="D28" s="137">
        <v>32321</v>
      </c>
      <c r="E28" s="137">
        <v>15598</v>
      </c>
      <c r="F28" s="137">
        <v>41329</v>
      </c>
      <c r="G28" s="135">
        <v>25</v>
      </c>
      <c r="H28" s="136" t="s">
        <v>183</v>
      </c>
      <c r="I28" s="136" t="s">
        <v>731</v>
      </c>
      <c r="J28" s="136" t="s">
        <v>256</v>
      </c>
      <c r="K28" s="136" t="s">
        <v>259</v>
      </c>
      <c r="L28" s="135"/>
      <c r="M28" s="135">
        <v>100</v>
      </c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</row>
    <row r="29" spans="1:951" x14ac:dyDescent="0.35">
      <c r="A29" s="90" t="s">
        <v>150</v>
      </c>
      <c r="B29" s="135">
        <v>1474246</v>
      </c>
      <c r="C29" s="136" t="s">
        <v>495</v>
      </c>
      <c r="D29" s="137">
        <v>27760</v>
      </c>
      <c r="E29" s="137">
        <v>12862</v>
      </c>
      <c r="F29" s="137">
        <v>32218</v>
      </c>
      <c r="G29" s="135">
        <v>12</v>
      </c>
      <c r="H29" s="136" t="s">
        <v>185</v>
      </c>
      <c r="I29" s="136" t="s">
        <v>731</v>
      </c>
      <c r="J29" s="136" t="s">
        <v>261</v>
      </c>
      <c r="K29" s="136" t="s">
        <v>259</v>
      </c>
      <c r="L29" s="135"/>
      <c r="M29" s="135">
        <v>94</v>
      </c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</row>
    <row r="30" spans="1:951" x14ac:dyDescent="0.35">
      <c r="A30" s="90" t="s">
        <v>150</v>
      </c>
      <c r="B30" s="135">
        <v>1564330</v>
      </c>
      <c r="C30" s="136" t="s">
        <v>496</v>
      </c>
      <c r="D30" s="137">
        <v>31413</v>
      </c>
      <c r="E30" s="137">
        <v>17472</v>
      </c>
      <c r="F30" s="137">
        <v>36251</v>
      </c>
      <c r="G30" s="135">
        <v>13</v>
      </c>
      <c r="H30" s="136" t="s">
        <v>183</v>
      </c>
      <c r="I30" s="136" t="s">
        <v>731</v>
      </c>
      <c r="J30" s="136" t="s">
        <v>266</v>
      </c>
      <c r="K30" s="136" t="s">
        <v>259</v>
      </c>
      <c r="L30" s="135"/>
      <c r="M30" s="135">
        <v>100</v>
      </c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</row>
    <row r="31" spans="1:951" x14ac:dyDescent="0.35">
      <c r="A31" s="90" t="s">
        <v>150</v>
      </c>
      <c r="B31" s="135">
        <v>1619557</v>
      </c>
      <c r="C31" s="136" t="s">
        <v>497</v>
      </c>
      <c r="D31" s="137">
        <v>28231</v>
      </c>
      <c r="E31" s="137">
        <v>14388</v>
      </c>
      <c r="F31" s="137">
        <v>33329</v>
      </c>
      <c r="G31" s="135">
        <v>14</v>
      </c>
      <c r="H31" s="136" t="s">
        <v>183</v>
      </c>
      <c r="I31" s="136" t="s">
        <v>731</v>
      </c>
      <c r="J31" s="136" t="s">
        <v>256</v>
      </c>
      <c r="K31" s="136" t="s">
        <v>259</v>
      </c>
      <c r="L31" s="135"/>
      <c r="M31" s="135">
        <v>100</v>
      </c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</row>
    <row r="32" spans="1:951" x14ac:dyDescent="0.35">
      <c r="A32" s="90" t="s">
        <v>150</v>
      </c>
      <c r="B32" s="135">
        <v>1698350</v>
      </c>
      <c r="C32" s="136" t="s">
        <v>498</v>
      </c>
      <c r="D32" s="137">
        <v>37270</v>
      </c>
      <c r="E32" s="137">
        <v>15495</v>
      </c>
      <c r="F32" s="138"/>
      <c r="G32" s="138"/>
      <c r="H32" s="136" t="s">
        <v>183</v>
      </c>
      <c r="I32" s="136" t="s">
        <v>731</v>
      </c>
      <c r="J32" s="136" t="s">
        <v>268</v>
      </c>
      <c r="K32" s="136" t="s">
        <v>280</v>
      </c>
      <c r="L32" s="135"/>
      <c r="M32" s="135">
        <v>100</v>
      </c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</row>
    <row r="33" spans="1:951" x14ac:dyDescent="0.35">
      <c r="A33" s="90" t="s">
        <v>150</v>
      </c>
      <c r="B33" s="135">
        <v>1753437</v>
      </c>
      <c r="C33" s="136" t="s">
        <v>499</v>
      </c>
      <c r="D33" s="137">
        <v>24016</v>
      </c>
      <c r="E33" s="137">
        <v>14960</v>
      </c>
      <c r="F33" s="137">
        <v>34182</v>
      </c>
      <c r="G33" s="135">
        <v>28</v>
      </c>
      <c r="H33" s="136" t="s">
        <v>183</v>
      </c>
      <c r="I33" s="136" t="s">
        <v>731</v>
      </c>
      <c r="J33" s="136" t="s">
        <v>261</v>
      </c>
      <c r="K33" s="136" t="s">
        <v>259</v>
      </c>
      <c r="L33" s="135"/>
      <c r="M33" s="135">
        <v>100</v>
      </c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</row>
    <row r="34" spans="1:951" x14ac:dyDescent="0.35">
      <c r="A34" s="90" t="s">
        <v>150</v>
      </c>
      <c r="B34" s="135">
        <v>1812829</v>
      </c>
      <c r="C34" s="136" t="s">
        <v>500</v>
      </c>
      <c r="D34" s="137">
        <v>27774</v>
      </c>
      <c r="E34" s="137">
        <v>14003</v>
      </c>
      <c r="F34" s="137">
        <v>33725</v>
      </c>
      <c r="G34" s="135">
        <v>16</v>
      </c>
      <c r="H34" s="136" t="s">
        <v>183</v>
      </c>
      <c r="I34" s="136" t="s">
        <v>731</v>
      </c>
      <c r="J34" s="136" t="s">
        <v>261</v>
      </c>
      <c r="K34" s="136" t="s">
        <v>259</v>
      </c>
      <c r="L34" s="135"/>
      <c r="M34" s="135">
        <v>100</v>
      </c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</row>
    <row r="35" spans="1:951" x14ac:dyDescent="0.35">
      <c r="A35" s="90" t="s">
        <v>150</v>
      </c>
      <c r="B35" s="135">
        <v>1873943</v>
      </c>
      <c r="C35" s="136" t="s">
        <v>501</v>
      </c>
      <c r="D35" s="137">
        <v>27760</v>
      </c>
      <c r="E35" s="137">
        <v>12907</v>
      </c>
      <c r="F35" s="137">
        <v>33725</v>
      </c>
      <c r="G35" s="135">
        <v>16</v>
      </c>
      <c r="H35" s="136" t="s">
        <v>185</v>
      </c>
      <c r="I35" s="136" t="s">
        <v>731</v>
      </c>
      <c r="J35" s="136" t="s">
        <v>261</v>
      </c>
      <c r="K35" s="136" t="s">
        <v>259</v>
      </c>
      <c r="L35" s="135"/>
      <c r="M35" s="135">
        <v>100</v>
      </c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</row>
    <row r="36" spans="1:951" x14ac:dyDescent="0.35">
      <c r="A36" s="90" t="s">
        <v>150</v>
      </c>
      <c r="B36" s="135">
        <v>1959595</v>
      </c>
      <c r="C36" s="136" t="s">
        <v>502</v>
      </c>
      <c r="D36" s="137">
        <v>29707</v>
      </c>
      <c r="E36" s="137">
        <v>15153</v>
      </c>
      <c r="F36" s="137">
        <v>33725</v>
      </c>
      <c r="G36" s="135">
        <v>11</v>
      </c>
      <c r="H36" s="136" t="s">
        <v>183</v>
      </c>
      <c r="I36" s="136" t="s">
        <v>731</v>
      </c>
      <c r="J36" s="136" t="s">
        <v>261</v>
      </c>
      <c r="K36" s="136" t="s">
        <v>259</v>
      </c>
      <c r="L36" s="135"/>
      <c r="M36" s="135">
        <v>85</v>
      </c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</row>
    <row r="37" spans="1:951" x14ac:dyDescent="0.35">
      <c r="A37" s="90" t="s">
        <v>150</v>
      </c>
      <c r="B37" s="135">
        <v>1972459</v>
      </c>
      <c r="C37" s="136" t="s">
        <v>503</v>
      </c>
      <c r="D37" s="137">
        <v>27760</v>
      </c>
      <c r="E37" s="137">
        <v>13599</v>
      </c>
      <c r="F37" s="137">
        <v>31459</v>
      </c>
      <c r="G37" s="135">
        <v>10</v>
      </c>
      <c r="H37" s="136" t="s">
        <v>185</v>
      </c>
      <c r="I37" s="136" t="s">
        <v>731</v>
      </c>
      <c r="J37" s="136" t="s">
        <v>261</v>
      </c>
      <c r="K37" s="136" t="s">
        <v>259</v>
      </c>
      <c r="L37" s="135"/>
      <c r="M37" s="135">
        <v>97</v>
      </c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</row>
    <row r="38" spans="1:951" x14ac:dyDescent="0.35">
      <c r="A38" s="90" t="s">
        <v>150</v>
      </c>
      <c r="B38" s="135">
        <v>2040605</v>
      </c>
      <c r="C38" s="136" t="s">
        <v>504</v>
      </c>
      <c r="D38" s="137">
        <v>31458</v>
      </c>
      <c r="E38" s="137">
        <v>14795</v>
      </c>
      <c r="F38" s="137">
        <v>35034</v>
      </c>
      <c r="G38" s="135">
        <v>9</v>
      </c>
      <c r="H38" s="136" t="s">
        <v>183</v>
      </c>
      <c r="I38" s="136" t="s">
        <v>731</v>
      </c>
      <c r="J38" s="136" t="s">
        <v>261</v>
      </c>
      <c r="K38" s="136" t="s">
        <v>259</v>
      </c>
      <c r="L38" s="135"/>
      <c r="M38" s="135">
        <v>100</v>
      </c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</row>
    <row r="39" spans="1:951" x14ac:dyDescent="0.35">
      <c r="A39" s="90" t="s">
        <v>150</v>
      </c>
      <c r="B39" s="135">
        <v>2074212</v>
      </c>
      <c r="C39" s="136" t="s">
        <v>505</v>
      </c>
      <c r="D39" s="137">
        <v>28277</v>
      </c>
      <c r="E39" s="137">
        <v>13865</v>
      </c>
      <c r="F39" s="137">
        <v>32158</v>
      </c>
      <c r="G39" s="135">
        <v>11</v>
      </c>
      <c r="H39" s="136" t="s">
        <v>183</v>
      </c>
      <c r="I39" s="136" t="s">
        <v>731</v>
      </c>
      <c r="J39" s="136" t="s">
        <v>261</v>
      </c>
      <c r="K39" s="136" t="s">
        <v>259</v>
      </c>
      <c r="L39" s="135"/>
      <c r="M39" s="135">
        <v>100</v>
      </c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</row>
    <row r="40" spans="1:951" x14ac:dyDescent="0.35">
      <c r="A40" s="90" t="s">
        <v>150</v>
      </c>
      <c r="B40" s="135">
        <v>2079458</v>
      </c>
      <c r="C40" s="136" t="s">
        <v>506</v>
      </c>
      <c r="D40" s="137">
        <v>29403</v>
      </c>
      <c r="E40" s="137">
        <v>14424</v>
      </c>
      <c r="F40" s="137">
        <v>34669</v>
      </c>
      <c r="G40" s="135">
        <v>14</v>
      </c>
      <c r="H40" s="136" t="s">
        <v>185</v>
      </c>
      <c r="I40" s="136" t="s">
        <v>731</v>
      </c>
      <c r="J40" s="136" t="s">
        <v>261</v>
      </c>
      <c r="K40" s="136" t="s">
        <v>259</v>
      </c>
      <c r="L40" s="135"/>
      <c r="M40" s="135">
        <v>94</v>
      </c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</row>
    <row r="41" spans="1:951" x14ac:dyDescent="0.35">
      <c r="A41" s="90" t="s">
        <v>150</v>
      </c>
      <c r="B41" s="135">
        <v>2105566</v>
      </c>
      <c r="C41" s="136" t="s">
        <v>507</v>
      </c>
      <c r="D41" s="137">
        <v>28915</v>
      </c>
      <c r="E41" s="137">
        <v>15563</v>
      </c>
      <c r="F41" s="137">
        <v>33420</v>
      </c>
      <c r="G41" s="135">
        <v>12</v>
      </c>
      <c r="H41" s="136" t="s">
        <v>185</v>
      </c>
      <c r="I41" s="136" t="s">
        <v>731</v>
      </c>
      <c r="J41" s="136" t="s">
        <v>261</v>
      </c>
      <c r="K41" s="136" t="s">
        <v>259</v>
      </c>
      <c r="L41" s="135"/>
      <c r="M41" s="135">
        <v>100</v>
      </c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</row>
    <row r="42" spans="1:951" x14ac:dyDescent="0.35">
      <c r="A42" s="90" t="s">
        <v>150</v>
      </c>
      <c r="B42" s="135">
        <v>2111562</v>
      </c>
      <c r="C42" s="136" t="s">
        <v>508</v>
      </c>
      <c r="D42" s="137">
        <v>33679</v>
      </c>
      <c r="E42" s="137">
        <v>15823</v>
      </c>
      <c r="F42" s="137">
        <v>38534</v>
      </c>
      <c r="G42" s="135">
        <v>13</v>
      </c>
      <c r="H42" s="136" t="s">
        <v>183</v>
      </c>
      <c r="I42" s="136" t="s">
        <v>731</v>
      </c>
      <c r="J42" s="136" t="s">
        <v>266</v>
      </c>
      <c r="K42" s="136" t="s">
        <v>336</v>
      </c>
      <c r="L42" s="135">
        <v>8</v>
      </c>
      <c r="M42" s="135">
        <v>100</v>
      </c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</row>
    <row r="43" spans="1:951" x14ac:dyDescent="0.35">
      <c r="A43" s="90" t="s">
        <v>150</v>
      </c>
      <c r="B43" s="135">
        <v>2112578</v>
      </c>
      <c r="C43" s="136" t="s">
        <v>509</v>
      </c>
      <c r="D43" s="137">
        <v>30332</v>
      </c>
      <c r="E43" s="137">
        <v>14363</v>
      </c>
      <c r="F43" s="137">
        <v>34669</v>
      </c>
      <c r="G43" s="135">
        <v>11</v>
      </c>
      <c r="H43" s="136" t="s">
        <v>185</v>
      </c>
      <c r="I43" s="136" t="s">
        <v>731</v>
      </c>
      <c r="J43" s="136" t="s">
        <v>266</v>
      </c>
      <c r="K43" s="136" t="s">
        <v>259</v>
      </c>
      <c r="L43" s="135"/>
      <c r="M43" s="135">
        <v>100</v>
      </c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</row>
    <row r="44" spans="1:951" x14ac:dyDescent="0.35">
      <c r="A44" s="90" t="s">
        <v>150</v>
      </c>
      <c r="B44" s="135">
        <v>2130486</v>
      </c>
      <c r="C44" s="136" t="s">
        <v>510</v>
      </c>
      <c r="D44" s="137">
        <v>28261</v>
      </c>
      <c r="E44" s="137">
        <v>13501</v>
      </c>
      <c r="F44" s="137">
        <v>33725</v>
      </c>
      <c r="G44" s="135">
        <v>15</v>
      </c>
      <c r="H44" s="136" t="s">
        <v>183</v>
      </c>
      <c r="I44" s="136" t="s">
        <v>731</v>
      </c>
      <c r="J44" s="136" t="s">
        <v>266</v>
      </c>
      <c r="K44" s="136" t="s">
        <v>259</v>
      </c>
      <c r="L44" s="135"/>
      <c r="M44" s="135">
        <v>100</v>
      </c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</row>
    <row r="45" spans="1:951" x14ac:dyDescent="0.35">
      <c r="A45" s="90" t="s">
        <v>150</v>
      </c>
      <c r="B45" s="135">
        <v>2134453</v>
      </c>
      <c r="C45" s="136" t="s">
        <v>511</v>
      </c>
      <c r="D45" s="137">
        <v>27775</v>
      </c>
      <c r="E45" s="137">
        <v>15679</v>
      </c>
      <c r="F45" s="137">
        <v>34182</v>
      </c>
      <c r="G45" s="135">
        <v>17</v>
      </c>
      <c r="H45" s="136" t="s">
        <v>185</v>
      </c>
      <c r="I45" s="136" t="s">
        <v>731</v>
      </c>
      <c r="J45" s="136" t="s">
        <v>261</v>
      </c>
      <c r="K45" s="136" t="s">
        <v>259</v>
      </c>
      <c r="L45" s="135"/>
      <c r="M45" s="135">
        <v>100</v>
      </c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</row>
    <row r="46" spans="1:951" x14ac:dyDescent="0.35">
      <c r="A46" s="90" t="s">
        <v>150</v>
      </c>
      <c r="B46" s="135">
        <v>2140186</v>
      </c>
      <c r="C46" s="136" t="s">
        <v>512</v>
      </c>
      <c r="D46" s="137">
        <v>32509</v>
      </c>
      <c r="E46" s="137">
        <v>14973</v>
      </c>
      <c r="F46" s="137">
        <v>39783</v>
      </c>
      <c r="G46" s="135">
        <v>19</v>
      </c>
      <c r="H46" s="136" t="s">
        <v>183</v>
      </c>
      <c r="I46" s="136" t="s">
        <v>731</v>
      </c>
      <c r="J46" s="136" t="s">
        <v>256</v>
      </c>
      <c r="K46" s="136" t="s">
        <v>259</v>
      </c>
      <c r="L46" s="135"/>
      <c r="M46" s="135">
        <v>100</v>
      </c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</row>
    <row r="47" spans="1:951" x14ac:dyDescent="0.35">
      <c r="A47" s="90" t="s">
        <v>150</v>
      </c>
      <c r="B47" s="135">
        <v>2230500</v>
      </c>
      <c r="C47" s="136" t="s">
        <v>513</v>
      </c>
      <c r="D47" s="137">
        <v>24518</v>
      </c>
      <c r="E47" s="137">
        <v>15930</v>
      </c>
      <c r="F47" s="137">
        <v>35400</v>
      </c>
      <c r="G47" s="135">
        <v>29</v>
      </c>
      <c r="H47" s="136" t="s">
        <v>183</v>
      </c>
      <c r="I47" s="136" t="s">
        <v>731</v>
      </c>
      <c r="J47" s="136" t="s">
        <v>266</v>
      </c>
      <c r="K47" s="136" t="s">
        <v>259</v>
      </c>
      <c r="L47" s="135"/>
      <c r="M47" s="135">
        <v>100</v>
      </c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</row>
    <row r="48" spans="1:951" x14ac:dyDescent="0.35">
      <c r="A48" s="90" t="s">
        <v>150</v>
      </c>
      <c r="B48" s="135">
        <v>2286794</v>
      </c>
      <c r="C48" s="136" t="s">
        <v>514</v>
      </c>
      <c r="D48" s="137">
        <v>27760</v>
      </c>
      <c r="E48" s="137">
        <v>15954</v>
      </c>
      <c r="F48" s="137">
        <v>34669</v>
      </c>
      <c r="G48" s="135">
        <v>18</v>
      </c>
      <c r="H48" s="136" t="s">
        <v>185</v>
      </c>
      <c r="I48" s="136" t="s">
        <v>731</v>
      </c>
      <c r="J48" s="136" t="s">
        <v>261</v>
      </c>
      <c r="K48" s="136" t="s">
        <v>259</v>
      </c>
      <c r="L48" s="135"/>
      <c r="M48" s="135">
        <v>100</v>
      </c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</row>
    <row r="49" spans="1:951" x14ac:dyDescent="0.35">
      <c r="A49" s="90" t="s">
        <v>150</v>
      </c>
      <c r="B49" s="135">
        <v>2330951</v>
      </c>
      <c r="C49" s="136" t="s">
        <v>515</v>
      </c>
      <c r="D49" s="137">
        <v>29235</v>
      </c>
      <c r="E49" s="137">
        <v>16240</v>
      </c>
      <c r="F49" s="137">
        <v>33725</v>
      </c>
      <c r="G49" s="135">
        <v>12</v>
      </c>
      <c r="H49" s="136" t="s">
        <v>185</v>
      </c>
      <c r="I49" s="136" t="s">
        <v>731</v>
      </c>
      <c r="J49" s="136" t="s">
        <v>261</v>
      </c>
      <c r="K49" s="136" t="s">
        <v>259</v>
      </c>
      <c r="L49" s="135"/>
      <c r="M49" s="135">
        <v>85</v>
      </c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</row>
    <row r="50" spans="1:951" x14ac:dyDescent="0.35">
      <c r="A50" s="90" t="s">
        <v>150</v>
      </c>
      <c r="B50" s="135">
        <v>2388883</v>
      </c>
      <c r="C50" s="136" t="s">
        <v>516</v>
      </c>
      <c r="D50" s="137">
        <v>27775</v>
      </c>
      <c r="E50" s="137">
        <v>15092</v>
      </c>
      <c r="F50" s="137">
        <v>33725</v>
      </c>
      <c r="G50" s="135">
        <v>16</v>
      </c>
      <c r="H50" s="136" t="s">
        <v>183</v>
      </c>
      <c r="I50" s="136" t="s">
        <v>731</v>
      </c>
      <c r="J50" s="136" t="s">
        <v>261</v>
      </c>
      <c r="K50" s="136" t="s">
        <v>259</v>
      </c>
      <c r="L50" s="135"/>
      <c r="M50" s="135">
        <v>100</v>
      </c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</row>
    <row r="51" spans="1:951" x14ac:dyDescent="0.35">
      <c r="A51" s="90" t="s">
        <v>150</v>
      </c>
      <c r="B51" s="135">
        <v>2390385</v>
      </c>
      <c r="C51" s="136" t="s">
        <v>517</v>
      </c>
      <c r="D51" s="137">
        <v>28140</v>
      </c>
      <c r="E51" s="137">
        <v>14492</v>
      </c>
      <c r="F51" s="137">
        <v>33329</v>
      </c>
      <c r="G51" s="135">
        <v>14</v>
      </c>
      <c r="H51" s="136" t="s">
        <v>185</v>
      </c>
      <c r="I51" s="136" t="s">
        <v>731</v>
      </c>
      <c r="J51" s="136" t="s">
        <v>266</v>
      </c>
      <c r="K51" s="136" t="s">
        <v>259</v>
      </c>
      <c r="L51" s="135"/>
      <c r="M51" s="135">
        <v>100</v>
      </c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</row>
    <row r="52" spans="1:951" x14ac:dyDescent="0.35">
      <c r="A52" s="90" t="s">
        <v>150</v>
      </c>
      <c r="B52" s="135">
        <v>2454655</v>
      </c>
      <c r="C52" s="136" t="s">
        <v>518</v>
      </c>
      <c r="D52" s="137">
        <v>32188</v>
      </c>
      <c r="E52" s="137">
        <v>13521</v>
      </c>
      <c r="F52" s="137">
        <v>42807</v>
      </c>
      <c r="G52" s="135">
        <v>29</v>
      </c>
      <c r="H52" s="136" t="s">
        <v>185</v>
      </c>
      <c r="I52" s="136" t="s">
        <v>731</v>
      </c>
      <c r="J52" s="136" t="s">
        <v>256</v>
      </c>
      <c r="K52" s="136" t="s">
        <v>269</v>
      </c>
      <c r="L52" s="135"/>
      <c r="M52" s="135">
        <v>100</v>
      </c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</row>
    <row r="53" spans="1:951" x14ac:dyDescent="0.35">
      <c r="A53" s="90" t="s">
        <v>150</v>
      </c>
      <c r="B53" s="135">
        <v>2458053</v>
      </c>
      <c r="C53" s="136" t="s">
        <v>519</v>
      </c>
      <c r="D53" s="137">
        <v>30864</v>
      </c>
      <c r="E53" s="137">
        <v>14829</v>
      </c>
      <c r="F53" s="137">
        <v>34182</v>
      </c>
      <c r="G53" s="135">
        <v>9</v>
      </c>
      <c r="H53" s="136" t="s">
        <v>183</v>
      </c>
      <c r="I53" s="136" t="s">
        <v>731</v>
      </c>
      <c r="J53" s="136" t="s">
        <v>256</v>
      </c>
      <c r="K53" s="136" t="s">
        <v>259</v>
      </c>
      <c r="L53" s="135"/>
      <c r="M53" s="135">
        <v>100</v>
      </c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</row>
    <row r="54" spans="1:951" x14ac:dyDescent="0.35">
      <c r="A54" s="90" t="s">
        <v>150</v>
      </c>
      <c r="B54" s="135">
        <v>2473918</v>
      </c>
      <c r="C54" s="136" t="s">
        <v>520</v>
      </c>
      <c r="D54" s="137">
        <v>36902</v>
      </c>
      <c r="E54" s="137">
        <v>16673</v>
      </c>
      <c r="F54" s="137">
        <v>44137</v>
      </c>
      <c r="G54" s="135">
        <v>19</v>
      </c>
      <c r="H54" s="136" t="s">
        <v>183</v>
      </c>
      <c r="I54" s="136" t="s">
        <v>731</v>
      </c>
      <c r="J54" s="136" t="s">
        <v>268</v>
      </c>
      <c r="K54" s="136" t="s">
        <v>269</v>
      </c>
      <c r="L54" s="135"/>
      <c r="M54" s="135">
        <v>100</v>
      </c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</row>
    <row r="55" spans="1:951" x14ac:dyDescent="0.35">
      <c r="A55" s="90" t="s">
        <v>150</v>
      </c>
      <c r="B55" s="135">
        <v>2512210</v>
      </c>
      <c r="C55" s="136" t="s">
        <v>521</v>
      </c>
      <c r="D55" s="137">
        <v>31062</v>
      </c>
      <c r="E55" s="137">
        <v>18517</v>
      </c>
      <c r="F55" s="137">
        <v>39629</v>
      </c>
      <c r="G55" s="135">
        <v>23</v>
      </c>
      <c r="H55" s="136" t="s">
        <v>183</v>
      </c>
      <c r="I55" s="136" t="s">
        <v>731</v>
      </c>
      <c r="J55" s="136" t="s">
        <v>261</v>
      </c>
      <c r="K55" s="136" t="s">
        <v>259</v>
      </c>
      <c r="L55" s="135"/>
      <c r="M55" s="135">
        <v>100</v>
      </c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</row>
    <row r="56" spans="1:951" x14ac:dyDescent="0.35">
      <c r="A56" s="90" t="s">
        <v>150</v>
      </c>
      <c r="B56" s="135">
        <v>2629124</v>
      </c>
      <c r="C56" s="136" t="s">
        <v>522</v>
      </c>
      <c r="D56" s="137">
        <v>29373</v>
      </c>
      <c r="E56" s="137">
        <v>15586</v>
      </c>
      <c r="F56" s="137">
        <v>34669</v>
      </c>
      <c r="G56" s="135">
        <v>14</v>
      </c>
      <c r="H56" s="136" t="s">
        <v>183</v>
      </c>
      <c r="I56" s="136" t="s">
        <v>731</v>
      </c>
      <c r="J56" s="136" t="s">
        <v>261</v>
      </c>
      <c r="K56" s="136" t="s">
        <v>259</v>
      </c>
      <c r="L56" s="135"/>
      <c r="M56" s="135">
        <v>100</v>
      </c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</row>
    <row r="57" spans="1:951" x14ac:dyDescent="0.35">
      <c r="A57" s="90" t="s">
        <v>150</v>
      </c>
      <c r="B57" s="135">
        <v>2629824</v>
      </c>
      <c r="C57" s="136" t="s">
        <v>523</v>
      </c>
      <c r="D57" s="137">
        <v>32509</v>
      </c>
      <c r="E57" s="137">
        <v>16060</v>
      </c>
      <c r="F57" s="137">
        <v>37469</v>
      </c>
      <c r="G57" s="135">
        <v>13</v>
      </c>
      <c r="H57" s="136" t="s">
        <v>183</v>
      </c>
      <c r="I57" s="136" t="s">
        <v>731</v>
      </c>
      <c r="J57" s="136" t="s">
        <v>256</v>
      </c>
      <c r="K57" s="136" t="s">
        <v>259</v>
      </c>
      <c r="L57" s="135"/>
      <c r="M57" s="135">
        <v>100</v>
      </c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</row>
    <row r="58" spans="1:951" x14ac:dyDescent="0.35">
      <c r="A58" s="90" t="s">
        <v>150</v>
      </c>
      <c r="B58" s="135">
        <v>2719604</v>
      </c>
      <c r="C58" s="136" t="s">
        <v>524</v>
      </c>
      <c r="D58" s="137">
        <v>36171</v>
      </c>
      <c r="E58" s="137">
        <v>18229</v>
      </c>
      <c r="F58" s="137">
        <v>45080</v>
      </c>
      <c r="G58" s="135">
        <v>24</v>
      </c>
      <c r="H58" s="136" t="s">
        <v>185</v>
      </c>
      <c r="I58" s="136" t="s">
        <v>731</v>
      </c>
      <c r="J58" s="136" t="s">
        <v>268</v>
      </c>
      <c r="K58" s="136" t="s">
        <v>280</v>
      </c>
      <c r="L58" s="135"/>
      <c r="M58" s="135">
        <v>100</v>
      </c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</row>
    <row r="59" spans="1:951" x14ac:dyDescent="0.35">
      <c r="A59" s="90" t="s">
        <v>150</v>
      </c>
      <c r="B59" s="135">
        <v>2746055</v>
      </c>
      <c r="C59" s="136" t="s">
        <v>525</v>
      </c>
      <c r="D59" s="137">
        <v>38001</v>
      </c>
      <c r="E59" s="137">
        <v>16212</v>
      </c>
      <c r="F59" s="137">
        <v>45450</v>
      </c>
      <c r="G59" s="135">
        <v>20</v>
      </c>
      <c r="H59" s="136" t="s">
        <v>185</v>
      </c>
      <c r="I59" s="136" t="s">
        <v>731</v>
      </c>
      <c r="J59" s="136" t="s">
        <v>268</v>
      </c>
      <c r="K59" s="136" t="s">
        <v>280</v>
      </c>
      <c r="L59" s="135"/>
      <c r="M59" s="135">
        <v>100</v>
      </c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</row>
    <row r="60" spans="1:951" x14ac:dyDescent="0.35">
      <c r="A60" s="90" t="s">
        <v>150</v>
      </c>
      <c r="B60" s="135">
        <v>2773714</v>
      </c>
      <c r="C60" s="136" t="s">
        <v>526</v>
      </c>
      <c r="D60" s="137">
        <v>30529</v>
      </c>
      <c r="E60" s="137">
        <v>16276</v>
      </c>
      <c r="F60" s="137">
        <v>34669</v>
      </c>
      <c r="G60" s="135">
        <v>11</v>
      </c>
      <c r="H60" s="136" t="s">
        <v>183</v>
      </c>
      <c r="I60" s="136" t="s">
        <v>731</v>
      </c>
      <c r="J60" s="136" t="s">
        <v>266</v>
      </c>
      <c r="K60" s="136" t="s">
        <v>259</v>
      </c>
      <c r="L60" s="135"/>
      <c r="M60" s="135">
        <v>91</v>
      </c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</row>
    <row r="61" spans="1:951" x14ac:dyDescent="0.35">
      <c r="A61" s="90" t="s">
        <v>150</v>
      </c>
      <c r="B61" s="135">
        <v>2787016</v>
      </c>
      <c r="C61" s="136" t="s">
        <v>527</v>
      </c>
      <c r="D61" s="137">
        <v>29493</v>
      </c>
      <c r="E61" s="137">
        <v>15569</v>
      </c>
      <c r="F61" s="137">
        <v>34182</v>
      </c>
      <c r="G61" s="135">
        <v>13</v>
      </c>
      <c r="H61" s="136" t="s">
        <v>185</v>
      </c>
      <c r="I61" s="136" t="s">
        <v>731</v>
      </c>
      <c r="J61" s="136" t="s">
        <v>261</v>
      </c>
      <c r="K61" s="136" t="s">
        <v>259</v>
      </c>
      <c r="L61" s="135"/>
      <c r="M61" s="135">
        <v>97</v>
      </c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</row>
    <row r="62" spans="1:951" x14ac:dyDescent="0.35">
      <c r="A62" s="90" t="s">
        <v>150</v>
      </c>
      <c r="B62" s="135">
        <v>2791105</v>
      </c>
      <c r="C62" s="136" t="s">
        <v>528</v>
      </c>
      <c r="D62" s="137">
        <v>31533</v>
      </c>
      <c r="E62" s="137">
        <v>16349</v>
      </c>
      <c r="F62" s="137">
        <v>35400</v>
      </c>
      <c r="G62" s="135">
        <v>10</v>
      </c>
      <c r="H62" s="136" t="s">
        <v>183</v>
      </c>
      <c r="I62" s="136" t="s">
        <v>731</v>
      </c>
      <c r="J62" s="136" t="s">
        <v>263</v>
      </c>
      <c r="K62" s="136" t="s">
        <v>259</v>
      </c>
      <c r="L62" s="135"/>
      <c r="M62" s="135">
        <v>100</v>
      </c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</row>
    <row r="63" spans="1:951" x14ac:dyDescent="0.35">
      <c r="A63" s="90" t="s">
        <v>150</v>
      </c>
      <c r="B63" s="135">
        <v>2809276</v>
      </c>
      <c r="C63" s="136" t="s">
        <v>529</v>
      </c>
      <c r="D63" s="137">
        <v>31779</v>
      </c>
      <c r="E63" s="137">
        <v>17109</v>
      </c>
      <c r="F63" s="137">
        <v>34669</v>
      </c>
      <c r="G63" s="135">
        <v>7</v>
      </c>
      <c r="H63" s="136" t="s">
        <v>185</v>
      </c>
      <c r="I63" s="136" t="s">
        <v>731</v>
      </c>
      <c r="J63" s="136" t="s">
        <v>261</v>
      </c>
      <c r="K63" s="136" t="s">
        <v>259</v>
      </c>
      <c r="L63" s="135"/>
      <c r="M63" s="135">
        <v>100</v>
      </c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</row>
    <row r="64" spans="1:951" x14ac:dyDescent="0.35">
      <c r="A64" s="90" t="s">
        <v>150</v>
      </c>
      <c r="B64" s="135">
        <v>2812425</v>
      </c>
      <c r="C64" s="136" t="s">
        <v>530</v>
      </c>
      <c r="D64" s="137">
        <v>37895</v>
      </c>
      <c r="E64" s="137">
        <v>19260</v>
      </c>
      <c r="F64" s="137">
        <v>42779</v>
      </c>
      <c r="G64" s="135">
        <v>14</v>
      </c>
      <c r="H64" s="136" t="s">
        <v>183</v>
      </c>
      <c r="I64" s="136" t="s">
        <v>731</v>
      </c>
      <c r="J64" s="136" t="s">
        <v>268</v>
      </c>
      <c r="K64" s="136" t="s">
        <v>280</v>
      </c>
      <c r="L64" s="135"/>
      <c r="M64" s="135">
        <v>100</v>
      </c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</row>
    <row r="65" spans="1:951" x14ac:dyDescent="0.35">
      <c r="A65" s="90" t="s">
        <v>150</v>
      </c>
      <c r="B65" s="135">
        <v>2814375</v>
      </c>
      <c r="C65" s="136" t="s">
        <v>531</v>
      </c>
      <c r="D65" s="137">
        <v>30286</v>
      </c>
      <c r="E65" s="137">
        <v>18304</v>
      </c>
      <c r="F65" s="137">
        <v>35034</v>
      </c>
      <c r="G65" s="135">
        <v>13</v>
      </c>
      <c r="H65" s="136" t="s">
        <v>185</v>
      </c>
      <c r="I65" s="136" t="s">
        <v>731</v>
      </c>
      <c r="J65" s="136" t="s">
        <v>261</v>
      </c>
      <c r="K65" s="136" t="s">
        <v>259</v>
      </c>
      <c r="L65" s="135"/>
      <c r="M65" s="135">
        <v>100</v>
      </c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</row>
    <row r="66" spans="1:951" x14ac:dyDescent="0.35">
      <c r="A66" s="90" t="s">
        <v>150</v>
      </c>
      <c r="B66" s="135">
        <v>2817257</v>
      </c>
      <c r="C66" s="136" t="s">
        <v>532</v>
      </c>
      <c r="D66" s="137">
        <v>26557</v>
      </c>
      <c r="E66" s="137">
        <v>16592</v>
      </c>
      <c r="F66" s="137">
        <v>35400</v>
      </c>
      <c r="G66" s="135">
        <v>24</v>
      </c>
      <c r="H66" s="136" t="s">
        <v>183</v>
      </c>
      <c r="I66" s="136" t="s">
        <v>731</v>
      </c>
      <c r="J66" s="136" t="s">
        <v>256</v>
      </c>
      <c r="K66" s="136" t="s">
        <v>259</v>
      </c>
      <c r="L66" s="135"/>
      <c r="M66" s="135">
        <v>100</v>
      </c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</row>
    <row r="67" spans="1:951" x14ac:dyDescent="0.35">
      <c r="A67" s="90" t="s">
        <v>150</v>
      </c>
      <c r="B67" s="135">
        <v>2830154</v>
      </c>
      <c r="C67" s="136" t="s">
        <v>533</v>
      </c>
      <c r="D67" s="137">
        <v>37895</v>
      </c>
      <c r="E67" s="137">
        <v>17085</v>
      </c>
      <c r="F67" s="137">
        <v>45080</v>
      </c>
      <c r="G67" s="135">
        <v>20</v>
      </c>
      <c r="H67" s="136" t="s">
        <v>183</v>
      </c>
      <c r="I67" s="136" t="s">
        <v>731</v>
      </c>
      <c r="J67" s="136" t="s">
        <v>268</v>
      </c>
      <c r="K67" s="136" t="s">
        <v>269</v>
      </c>
      <c r="L67" s="135"/>
      <c r="M67" s="135">
        <v>100</v>
      </c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</row>
    <row r="68" spans="1:951" x14ac:dyDescent="0.35">
      <c r="A68" s="90" t="s">
        <v>150</v>
      </c>
      <c r="B68" s="135">
        <v>2830155</v>
      </c>
      <c r="C68" s="136" t="s">
        <v>534</v>
      </c>
      <c r="D68" s="137">
        <v>29252</v>
      </c>
      <c r="E68" s="137">
        <v>16722</v>
      </c>
      <c r="F68" s="137">
        <v>35034</v>
      </c>
      <c r="G68" s="135">
        <v>15</v>
      </c>
      <c r="H68" s="136" t="s">
        <v>185</v>
      </c>
      <c r="I68" s="136" t="s">
        <v>731</v>
      </c>
      <c r="J68" s="136" t="s">
        <v>266</v>
      </c>
      <c r="K68" s="136" t="s">
        <v>259</v>
      </c>
      <c r="L68" s="135"/>
      <c r="M68" s="135">
        <v>100</v>
      </c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</row>
    <row r="69" spans="1:951" x14ac:dyDescent="0.35">
      <c r="A69" s="90" t="s">
        <v>150</v>
      </c>
      <c r="B69" s="135">
        <v>2832784</v>
      </c>
      <c r="C69" s="136" t="s">
        <v>535</v>
      </c>
      <c r="D69" s="137">
        <v>28977</v>
      </c>
      <c r="E69" s="137">
        <v>16221</v>
      </c>
      <c r="F69" s="137">
        <v>34182</v>
      </c>
      <c r="G69" s="135">
        <v>14</v>
      </c>
      <c r="H69" s="136" t="s">
        <v>183</v>
      </c>
      <c r="I69" s="136" t="s">
        <v>731</v>
      </c>
      <c r="J69" s="136" t="s">
        <v>261</v>
      </c>
      <c r="K69" s="136" t="s">
        <v>259</v>
      </c>
      <c r="L69" s="135"/>
      <c r="M69" s="135">
        <v>97</v>
      </c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</row>
    <row r="70" spans="1:951" x14ac:dyDescent="0.35">
      <c r="A70" s="90" t="s">
        <v>150</v>
      </c>
      <c r="B70" s="135">
        <v>2858726</v>
      </c>
      <c r="C70" s="136" t="s">
        <v>536</v>
      </c>
      <c r="D70" s="137">
        <v>29290</v>
      </c>
      <c r="E70" s="137">
        <v>16877</v>
      </c>
      <c r="F70" s="137">
        <v>35400</v>
      </c>
      <c r="G70" s="135">
        <v>16</v>
      </c>
      <c r="H70" s="136" t="s">
        <v>183</v>
      </c>
      <c r="I70" s="136" t="s">
        <v>731</v>
      </c>
      <c r="J70" s="136" t="s">
        <v>261</v>
      </c>
      <c r="K70" s="136" t="s">
        <v>259</v>
      </c>
      <c r="L70" s="135"/>
      <c r="M70" s="135">
        <v>100</v>
      </c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</row>
    <row r="71" spans="1:951" x14ac:dyDescent="0.35">
      <c r="A71" s="90" t="s">
        <v>150</v>
      </c>
      <c r="B71" s="135">
        <v>2874791</v>
      </c>
      <c r="C71" s="136" t="s">
        <v>537</v>
      </c>
      <c r="D71" s="137">
        <v>27760</v>
      </c>
      <c r="E71" s="137">
        <v>15205</v>
      </c>
      <c r="F71" s="137">
        <v>34182</v>
      </c>
      <c r="G71" s="135">
        <v>17</v>
      </c>
      <c r="H71" s="136" t="s">
        <v>185</v>
      </c>
      <c r="I71" s="136" t="s">
        <v>731</v>
      </c>
      <c r="J71" s="136" t="s">
        <v>261</v>
      </c>
      <c r="K71" s="136" t="s">
        <v>259</v>
      </c>
      <c r="L71" s="135"/>
      <c r="M71" s="135">
        <v>100</v>
      </c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</row>
    <row r="72" spans="1:951" x14ac:dyDescent="0.35">
      <c r="A72" s="90" t="s">
        <v>150</v>
      </c>
      <c r="B72" s="135">
        <v>2887143</v>
      </c>
      <c r="C72" s="136" t="s">
        <v>538</v>
      </c>
      <c r="D72" s="137">
        <v>28260</v>
      </c>
      <c r="E72" s="137">
        <v>15141</v>
      </c>
      <c r="F72" s="137">
        <v>31533</v>
      </c>
      <c r="G72" s="135">
        <v>9</v>
      </c>
      <c r="H72" s="136" t="s">
        <v>183</v>
      </c>
      <c r="I72" s="136" t="s">
        <v>731</v>
      </c>
      <c r="J72" s="136" t="s">
        <v>256</v>
      </c>
      <c r="K72" s="136" t="s">
        <v>259</v>
      </c>
      <c r="L72" s="135"/>
      <c r="M72" s="135">
        <v>85</v>
      </c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</row>
    <row r="73" spans="1:951" x14ac:dyDescent="0.35">
      <c r="A73" s="90" t="s">
        <v>150</v>
      </c>
      <c r="B73" s="135">
        <v>2917187</v>
      </c>
      <c r="C73" s="136" t="s">
        <v>539</v>
      </c>
      <c r="D73" s="137">
        <v>30956</v>
      </c>
      <c r="E73" s="137">
        <v>14914</v>
      </c>
      <c r="F73" s="137">
        <v>34669</v>
      </c>
      <c r="G73" s="135">
        <v>10</v>
      </c>
      <c r="H73" s="136" t="s">
        <v>185</v>
      </c>
      <c r="I73" s="136" t="s">
        <v>731</v>
      </c>
      <c r="J73" s="136" t="s">
        <v>256</v>
      </c>
      <c r="K73" s="136" t="s">
        <v>259</v>
      </c>
      <c r="L73" s="135"/>
      <c r="M73" s="135">
        <v>100</v>
      </c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</row>
    <row r="74" spans="1:951" x14ac:dyDescent="0.35">
      <c r="A74" s="90" t="s">
        <v>150</v>
      </c>
      <c r="B74" s="135">
        <v>2918718</v>
      </c>
      <c r="C74" s="136" t="s">
        <v>540</v>
      </c>
      <c r="D74" s="137">
        <v>30376</v>
      </c>
      <c r="E74" s="137">
        <v>17210</v>
      </c>
      <c r="F74" s="137">
        <v>34669</v>
      </c>
      <c r="G74" s="135">
        <v>11</v>
      </c>
      <c r="H74" s="136" t="s">
        <v>185</v>
      </c>
      <c r="I74" s="136" t="s">
        <v>731</v>
      </c>
      <c r="J74" s="136" t="s">
        <v>261</v>
      </c>
      <c r="K74" s="136" t="s">
        <v>259</v>
      </c>
      <c r="L74" s="135"/>
      <c r="M74" s="135">
        <v>85</v>
      </c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</row>
    <row r="75" spans="1:951" x14ac:dyDescent="0.35">
      <c r="A75" s="90" t="s">
        <v>150</v>
      </c>
      <c r="B75" s="135">
        <v>2936466</v>
      </c>
      <c r="C75" s="136" t="s">
        <v>541</v>
      </c>
      <c r="D75" s="137">
        <v>27395</v>
      </c>
      <c r="E75" s="137">
        <v>16466</v>
      </c>
      <c r="F75" s="137">
        <v>33725</v>
      </c>
      <c r="G75" s="135">
        <v>17</v>
      </c>
      <c r="H75" s="136" t="s">
        <v>183</v>
      </c>
      <c r="I75" s="136" t="s">
        <v>731</v>
      </c>
      <c r="J75" s="136" t="s">
        <v>261</v>
      </c>
      <c r="K75" s="136" t="s">
        <v>259</v>
      </c>
      <c r="L75" s="135"/>
      <c r="M75" s="135">
        <v>100</v>
      </c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</row>
    <row r="76" spans="1:951" x14ac:dyDescent="0.35">
      <c r="A76" s="90" t="s">
        <v>150</v>
      </c>
      <c r="B76" s="135">
        <v>2937900</v>
      </c>
      <c r="C76" s="136" t="s">
        <v>542</v>
      </c>
      <c r="D76" s="137">
        <v>27805</v>
      </c>
      <c r="E76" s="137">
        <v>14635</v>
      </c>
      <c r="F76" s="137">
        <v>33329</v>
      </c>
      <c r="G76" s="135">
        <v>15</v>
      </c>
      <c r="H76" s="136" t="s">
        <v>183</v>
      </c>
      <c r="I76" s="136" t="s">
        <v>731</v>
      </c>
      <c r="J76" s="136" t="s">
        <v>261</v>
      </c>
      <c r="K76" s="136" t="s">
        <v>259</v>
      </c>
      <c r="L76" s="135"/>
      <c r="M76" s="135">
        <v>97</v>
      </c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</row>
    <row r="77" spans="1:951" x14ac:dyDescent="0.35">
      <c r="A77" s="90" t="s">
        <v>150</v>
      </c>
      <c r="B77" s="135">
        <v>2940675</v>
      </c>
      <c r="C77" s="136" t="s">
        <v>543</v>
      </c>
      <c r="D77" s="137">
        <v>28545</v>
      </c>
      <c r="E77" s="137">
        <v>18233</v>
      </c>
      <c r="F77" s="137">
        <v>35521</v>
      </c>
      <c r="G77" s="135">
        <v>19</v>
      </c>
      <c r="H77" s="136" t="s">
        <v>185</v>
      </c>
      <c r="I77" s="136" t="s">
        <v>731</v>
      </c>
      <c r="J77" s="136" t="s">
        <v>261</v>
      </c>
      <c r="K77" s="136" t="s">
        <v>259</v>
      </c>
      <c r="L77" s="135"/>
      <c r="M77" s="135">
        <v>100</v>
      </c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</row>
    <row r="78" spans="1:951" x14ac:dyDescent="0.35">
      <c r="A78" s="90" t="s">
        <v>150</v>
      </c>
      <c r="B78" s="135">
        <v>2958209</v>
      </c>
      <c r="C78" s="136" t="s">
        <v>544</v>
      </c>
      <c r="D78" s="137">
        <v>28387</v>
      </c>
      <c r="E78" s="137">
        <v>16981</v>
      </c>
      <c r="F78" s="137">
        <v>33725</v>
      </c>
      <c r="G78" s="135">
        <v>15</v>
      </c>
      <c r="H78" s="136" t="s">
        <v>183</v>
      </c>
      <c r="I78" s="136" t="s">
        <v>731</v>
      </c>
      <c r="J78" s="136" t="s">
        <v>266</v>
      </c>
      <c r="K78" s="136" t="s">
        <v>259</v>
      </c>
      <c r="L78" s="135"/>
      <c r="M78" s="135">
        <v>100</v>
      </c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</row>
    <row r="79" spans="1:951" x14ac:dyDescent="0.35">
      <c r="A79" s="90" t="s">
        <v>150</v>
      </c>
      <c r="B79" s="135">
        <v>2980911</v>
      </c>
      <c r="C79" s="136" t="s">
        <v>545</v>
      </c>
      <c r="D79" s="137">
        <v>31227</v>
      </c>
      <c r="E79" s="137">
        <v>16387</v>
      </c>
      <c r="F79" s="137">
        <v>37239</v>
      </c>
      <c r="G79" s="135">
        <v>16</v>
      </c>
      <c r="H79" s="136" t="s">
        <v>185</v>
      </c>
      <c r="I79" s="136" t="s">
        <v>731</v>
      </c>
      <c r="J79" s="136" t="s">
        <v>261</v>
      </c>
      <c r="K79" s="136" t="s">
        <v>259</v>
      </c>
      <c r="L79" s="135"/>
      <c r="M79" s="135">
        <v>100</v>
      </c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</row>
    <row r="80" spans="1:951" x14ac:dyDescent="0.35">
      <c r="A80" s="90" t="s">
        <v>150</v>
      </c>
      <c r="B80" s="135">
        <v>2989109</v>
      </c>
      <c r="C80" s="136" t="s">
        <v>546</v>
      </c>
      <c r="D80" s="137">
        <v>27775</v>
      </c>
      <c r="E80" s="137">
        <v>17329</v>
      </c>
      <c r="F80" s="137">
        <v>35400</v>
      </c>
      <c r="G80" s="135">
        <v>20</v>
      </c>
      <c r="H80" s="136" t="s">
        <v>183</v>
      </c>
      <c r="I80" s="136" t="s">
        <v>731</v>
      </c>
      <c r="J80" s="136" t="s">
        <v>261</v>
      </c>
      <c r="K80" s="136" t="s">
        <v>259</v>
      </c>
      <c r="L80" s="135"/>
      <c r="M80" s="135">
        <v>100</v>
      </c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</row>
    <row r="81" spans="1:951" x14ac:dyDescent="0.35">
      <c r="A81" s="90" t="s">
        <v>150</v>
      </c>
      <c r="B81" s="135">
        <v>2996448</v>
      </c>
      <c r="C81" s="136" t="s">
        <v>547</v>
      </c>
      <c r="D81" s="137">
        <v>34335</v>
      </c>
      <c r="E81" s="137">
        <v>16818</v>
      </c>
      <c r="F81" s="137">
        <v>37239</v>
      </c>
      <c r="G81" s="135">
        <v>7</v>
      </c>
      <c r="H81" s="136" t="s">
        <v>183</v>
      </c>
      <c r="I81" s="136" t="s">
        <v>731</v>
      </c>
      <c r="J81" s="136" t="s">
        <v>261</v>
      </c>
      <c r="K81" s="136" t="s">
        <v>259</v>
      </c>
      <c r="L81" s="135"/>
      <c r="M81" s="135">
        <v>100</v>
      </c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</row>
    <row r="82" spans="1:951" x14ac:dyDescent="0.35">
      <c r="A82" s="90" t="s">
        <v>150</v>
      </c>
      <c r="B82" s="135">
        <v>3004425</v>
      </c>
      <c r="C82" s="136" t="s">
        <v>548</v>
      </c>
      <c r="D82" s="137">
        <v>32462</v>
      </c>
      <c r="E82" s="137">
        <v>17911</v>
      </c>
      <c r="F82" s="137">
        <v>40513</v>
      </c>
      <c r="G82" s="135">
        <v>22</v>
      </c>
      <c r="H82" s="136" t="s">
        <v>183</v>
      </c>
      <c r="I82" s="136" t="s">
        <v>731</v>
      </c>
      <c r="J82" s="136" t="s">
        <v>261</v>
      </c>
      <c r="K82" s="136" t="s">
        <v>259</v>
      </c>
      <c r="L82" s="135"/>
      <c r="M82" s="135">
        <v>100</v>
      </c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</row>
    <row r="83" spans="1:951" x14ac:dyDescent="0.35">
      <c r="A83" s="90" t="s">
        <v>150</v>
      </c>
      <c r="B83" s="135">
        <v>3007240</v>
      </c>
      <c r="C83" s="136" t="s">
        <v>549</v>
      </c>
      <c r="D83" s="137">
        <v>27441</v>
      </c>
      <c r="E83" s="137">
        <v>19266</v>
      </c>
      <c r="F83" s="137">
        <v>37239</v>
      </c>
      <c r="G83" s="135">
        <v>26</v>
      </c>
      <c r="H83" s="136" t="s">
        <v>185</v>
      </c>
      <c r="I83" s="136" t="s">
        <v>731</v>
      </c>
      <c r="J83" s="136" t="s">
        <v>266</v>
      </c>
      <c r="K83" s="136" t="s">
        <v>259</v>
      </c>
      <c r="L83" s="135"/>
      <c r="M83" s="135">
        <v>100</v>
      </c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</row>
    <row r="84" spans="1:951" x14ac:dyDescent="0.35">
      <c r="A84" s="90" t="s">
        <v>150</v>
      </c>
      <c r="B84" s="135">
        <v>3017196</v>
      </c>
      <c r="C84" s="136" t="s">
        <v>550</v>
      </c>
      <c r="D84" s="137">
        <v>30363</v>
      </c>
      <c r="E84" s="137">
        <v>16728</v>
      </c>
      <c r="F84" s="137">
        <v>36739</v>
      </c>
      <c r="G84" s="135">
        <v>17</v>
      </c>
      <c r="H84" s="136" t="s">
        <v>183</v>
      </c>
      <c r="I84" s="136" t="s">
        <v>731</v>
      </c>
      <c r="J84" s="136" t="s">
        <v>261</v>
      </c>
      <c r="K84" s="136" t="s">
        <v>259</v>
      </c>
      <c r="L84" s="135"/>
      <c r="M84" s="135">
        <v>100</v>
      </c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</row>
    <row r="85" spans="1:951" x14ac:dyDescent="0.35">
      <c r="A85" s="90" t="s">
        <v>150</v>
      </c>
      <c r="B85" s="135">
        <v>3032502</v>
      </c>
      <c r="C85" s="136" t="s">
        <v>551</v>
      </c>
      <c r="D85" s="137">
        <v>30623</v>
      </c>
      <c r="E85" s="137">
        <v>15172</v>
      </c>
      <c r="F85" s="137">
        <v>38930</v>
      </c>
      <c r="G85" s="135">
        <v>23</v>
      </c>
      <c r="H85" s="136" t="s">
        <v>185</v>
      </c>
      <c r="I85" s="136" t="s">
        <v>731</v>
      </c>
      <c r="J85" s="136" t="s">
        <v>261</v>
      </c>
      <c r="K85" s="136" t="s">
        <v>259</v>
      </c>
      <c r="L85" s="135"/>
      <c r="M85" s="135">
        <v>100</v>
      </c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</row>
    <row r="86" spans="1:951" x14ac:dyDescent="0.35">
      <c r="A86" s="90" t="s">
        <v>150</v>
      </c>
      <c r="B86" s="135">
        <v>3034278</v>
      </c>
      <c r="C86" s="136" t="s">
        <v>552</v>
      </c>
      <c r="D86" s="137">
        <v>32188</v>
      </c>
      <c r="E86" s="137">
        <v>16860</v>
      </c>
      <c r="F86" s="137">
        <v>39629</v>
      </c>
      <c r="G86" s="135">
        <v>20</v>
      </c>
      <c r="H86" s="136" t="s">
        <v>183</v>
      </c>
      <c r="I86" s="136" t="s">
        <v>731</v>
      </c>
      <c r="J86" s="136" t="s">
        <v>263</v>
      </c>
      <c r="K86" s="136" t="s">
        <v>259</v>
      </c>
      <c r="L86" s="135"/>
      <c r="M86" s="135">
        <v>100</v>
      </c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</row>
    <row r="87" spans="1:951" x14ac:dyDescent="0.35">
      <c r="A87" s="90" t="s">
        <v>150</v>
      </c>
      <c r="B87" s="135">
        <v>3074544</v>
      </c>
      <c r="C87" s="136" t="s">
        <v>553</v>
      </c>
      <c r="D87" s="137">
        <v>30286</v>
      </c>
      <c r="E87" s="137">
        <v>15030</v>
      </c>
      <c r="F87" s="137">
        <v>33329</v>
      </c>
      <c r="G87" s="135">
        <v>9</v>
      </c>
      <c r="H87" s="136" t="s">
        <v>185</v>
      </c>
      <c r="I87" s="136" t="s">
        <v>731</v>
      </c>
      <c r="J87" s="136" t="s">
        <v>261</v>
      </c>
      <c r="K87" s="136" t="s">
        <v>259</v>
      </c>
      <c r="L87" s="135"/>
      <c r="M87" s="135">
        <v>100</v>
      </c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</row>
    <row r="88" spans="1:951" x14ac:dyDescent="0.35">
      <c r="A88" s="90" t="s">
        <v>150</v>
      </c>
      <c r="B88" s="135">
        <v>3075576</v>
      </c>
      <c r="C88" s="136" t="s">
        <v>554</v>
      </c>
      <c r="D88" s="137">
        <v>29252</v>
      </c>
      <c r="E88" s="137">
        <v>16236</v>
      </c>
      <c r="F88" s="137">
        <v>34669</v>
      </c>
      <c r="G88" s="135">
        <v>14</v>
      </c>
      <c r="H88" s="136" t="s">
        <v>183</v>
      </c>
      <c r="I88" s="136" t="s">
        <v>731</v>
      </c>
      <c r="J88" s="136" t="s">
        <v>261</v>
      </c>
      <c r="K88" s="136" t="s">
        <v>259</v>
      </c>
      <c r="L88" s="135"/>
      <c r="M88" s="135">
        <v>100</v>
      </c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</row>
    <row r="89" spans="1:951" x14ac:dyDescent="0.35">
      <c r="A89" s="90" t="s">
        <v>150</v>
      </c>
      <c r="B89" s="135">
        <v>3101017</v>
      </c>
      <c r="C89" s="136" t="s">
        <v>555</v>
      </c>
      <c r="D89" s="137">
        <v>29587</v>
      </c>
      <c r="E89" s="137">
        <v>18470</v>
      </c>
      <c r="F89" s="137">
        <v>37803</v>
      </c>
      <c r="G89" s="135">
        <v>22</v>
      </c>
      <c r="H89" s="136" t="s">
        <v>185</v>
      </c>
      <c r="I89" s="136" t="s">
        <v>731</v>
      </c>
      <c r="J89" s="136" t="s">
        <v>261</v>
      </c>
      <c r="K89" s="136" t="s">
        <v>259</v>
      </c>
      <c r="L89" s="135"/>
      <c r="M89" s="135">
        <v>100</v>
      </c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</row>
    <row r="90" spans="1:951" x14ac:dyDescent="0.35">
      <c r="A90" s="90" t="s">
        <v>150</v>
      </c>
      <c r="B90" s="135">
        <v>3146823</v>
      </c>
      <c r="C90" s="136" t="s">
        <v>556</v>
      </c>
      <c r="D90" s="137">
        <v>30239</v>
      </c>
      <c r="E90" s="137">
        <v>16896</v>
      </c>
      <c r="F90" s="137">
        <v>34669</v>
      </c>
      <c r="G90" s="135">
        <v>12</v>
      </c>
      <c r="H90" s="136" t="s">
        <v>183</v>
      </c>
      <c r="I90" s="136" t="s">
        <v>731</v>
      </c>
      <c r="J90" s="136" t="s">
        <v>266</v>
      </c>
      <c r="K90" s="136" t="s">
        <v>259</v>
      </c>
      <c r="L90" s="135"/>
      <c r="M90" s="135">
        <v>100</v>
      </c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</row>
    <row r="91" spans="1:951" x14ac:dyDescent="0.35">
      <c r="A91" s="90" t="s">
        <v>150</v>
      </c>
      <c r="B91" s="135">
        <v>3152647</v>
      </c>
      <c r="C91" s="136" t="s">
        <v>557</v>
      </c>
      <c r="D91" s="137">
        <v>26839</v>
      </c>
      <c r="E91" s="137">
        <v>15324</v>
      </c>
      <c r="F91" s="137">
        <v>37956</v>
      </c>
      <c r="G91" s="135">
        <v>30</v>
      </c>
      <c r="H91" s="136" t="s">
        <v>185</v>
      </c>
      <c r="I91" s="136" t="s">
        <v>731</v>
      </c>
      <c r="J91" s="136" t="s">
        <v>261</v>
      </c>
      <c r="K91" s="136" t="s">
        <v>259</v>
      </c>
      <c r="L91" s="135"/>
      <c r="M91" s="135">
        <v>100</v>
      </c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</row>
    <row r="92" spans="1:951" x14ac:dyDescent="0.35">
      <c r="A92" s="90" t="s">
        <v>150</v>
      </c>
      <c r="B92" s="135">
        <v>3152931</v>
      </c>
      <c r="C92" s="136" t="s">
        <v>558</v>
      </c>
      <c r="D92" s="137">
        <v>27030</v>
      </c>
      <c r="E92" s="137">
        <v>11866</v>
      </c>
      <c r="F92" s="137">
        <v>32082</v>
      </c>
      <c r="G92" s="135">
        <v>13</v>
      </c>
      <c r="H92" s="136" t="s">
        <v>183</v>
      </c>
      <c r="I92" s="136" t="s">
        <v>731</v>
      </c>
      <c r="J92" s="136" t="s">
        <v>261</v>
      </c>
      <c r="K92" s="136" t="s">
        <v>259</v>
      </c>
      <c r="L92" s="135"/>
      <c r="M92" s="135">
        <v>88</v>
      </c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</row>
    <row r="93" spans="1:951" x14ac:dyDescent="0.35">
      <c r="A93" s="90" t="s">
        <v>150</v>
      </c>
      <c r="B93" s="135">
        <v>3166532</v>
      </c>
      <c r="C93" s="136" t="s">
        <v>559</v>
      </c>
      <c r="D93" s="137">
        <v>30604</v>
      </c>
      <c r="E93" s="137">
        <v>18005</v>
      </c>
      <c r="F93" s="137">
        <v>36495</v>
      </c>
      <c r="G93" s="135">
        <v>16</v>
      </c>
      <c r="H93" s="136" t="s">
        <v>185</v>
      </c>
      <c r="I93" s="136" t="s">
        <v>731</v>
      </c>
      <c r="J93" s="136" t="s">
        <v>266</v>
      </c>
      <c r="K93" s="136" t="s">
        <v>259</v>
      </c>
      <c r="L93" s="135"/>
      <c r="M93" s="135">
        <v>100</v>
      </c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</row>
    <row r="94" spans="1:951" x14ac:dyDescent="0.35">
      <c r="A94" s="90" t="s">
        <v>150</v>
      </c>
      <c r="B94" s="135">
        <v>3186869</v>
      </c>
      <c r="C94" s="136" t="s">
        <v>560</v>
      </c>
      <c r="D94" s="137">
        <v>27638</v>
      </c>
      <c r="E94" s="137">
        <v>16991</v>
      </c>
      <c r="F94" s="137">
        <v>35400</v>
      </c>
      <c r="G94" s="135">
        <v>21</v>
      </c>
      <c r="H94" s="136" t="s">
        <v>185</v>
      </c>
      <c r="I94" s="136" t="s">
        <v>731</v>
      </c>
      <c r="J94" s="136" t="s">
        <v>263</v>
      </c>
      <c r="K94" s="136" t="s">
        <v>259</v>
      </c>
      <c r="L94" s="135"/>
      <c r="M94" s="135">
        <v>100</v>
      </c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</row>
    <row r="95" spans="1:951" x14ac:dyDescent="0.35">
      <c r="A95" s="90" t="s">
        <v>150</v>
      </c>
      <c r="B95" s="135">
        <v>3190508</v>
      </c>
      <c r="C95" s="136" t="s">
        <v>561</v>
      </c>
      <c r="D95" s="137">
        <v>36175</v>
      </c>
      <c r="E95" s="137">
        <v>17098</v>
      </c>
      <c r="F95" s="137">
        <v>42779</v>
      </c>
      <c r="G95" s="135">
        <v>18</v>
      </c>
      <c r="H95" s="136" t="s">
        <v>185</v>
      </c>
      <c r="I95" s="136" t="s">
        <v>731</v>
      </c>
      <c r="J95" s="136" t="s">
        <v>268</v>
      </c>
      <c r="K95" s="136" t="s">
        <v>269</v>
      </c>
      <c r="L95" s="135"/>
      <c r="M95" s="135">
        <v>100</v>
      </c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</row>
    <row r="96" spans="1:951" x14ac:dyDescent="0.35">
      <c r="A96" s="90" t="s">
        <v>150</v>
      </c>
      <c r="B96" s="135">
        <v>3195598</v>
      </c>
      <c r="C96" s="136" t="s">
        <v>562</v>
      </c>
      <c r="D96" s="137">
        <v>30713</v>
      </c>
      <c r="E96" s="137">
        <v>16630</v>
      </c>
      <c r="F96" s="137">
        <v>35400</v>
      </c>
      <c r="G96" s="135">
        <v>12</v>
      </c>
      <c r="H96" s="136" t="s">
        <v>185</v>
      </c>
      <c r="I96" s="136" t="s">
        <v>731</v>
      </c>
      <c r="J96" s="136" t="s">
        <v>266</v>
      </c>
      <c r="K96" s="136" t="s">
        <v>259</v>
      </c>
      <c r="L96" s="135"/>
      <c r="M96" s="135">
        <v>100</v>
      </c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</row>
    <row r="97" spans="1:951" x14ac:dyDescent="0.35">
      <c r="A97" s="90" t="s">
        <v>150</v>
      </c>
      <c r="B97" s="135">
        <v>3195922</v>
      </c>
      <c r="C97" s="136" t="s">
        <v>563</v>
      </c>
      <c r="D97" s="137">
        <v>36220</v>
      </c>
      <c r="E97" s="137">
        <v>3</v>
      </c>
      <c r="F97" s="137">
        <v>41673</v>
      </c>
      <c r="G97" s="135">
        <v>15</v>
      </c>
      <c r="H97" s="136" t="s">
        <v>183</v>
      </c>
      <c r="I97" s="136" t="s">
        <v>731</v>
      </c>
      <c r="J97" s="136" t="s">
        <v>268</v>
      </c>
      <c r="K97" s="136" t="s">
        <v>269</v>
      </c>
      <c r="L97" s="135"/>
      <c r="M97" s="135">
        <v>100</v>
      </c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</row>
    <row r="98" spans="1:951" x14ac:dyDescent="0.35">
      <c r="A98" s="90" t="s">
        <v>150</v>
      </c>
      <c r="B98" s="135">
        <v>3211263</v>
      </c>
      <c r="C98" s="136" t="s">
        <v>564</v>
      </c>
      <c r="D98" s="137">
        <v>32321</v>
      </c>
      <c r="E98" s="137">
        <v>16550</v>
      </c>
      <c r="F98" s="137">
        <v>37109</v>
      </c>
      <c r="G98" s="135">
        <v>13</v>
      </c>
      <c r="H98" s="136" t="s">
        <v>183</v>
      </c>
      <c r="I98" s="136" t="s">
        <v>731</v>
      </c>
      <c r="J98" s="136" t="s">
        <v>261</v>
      </c>
      <c r="K98" s="136" t="s">
        <v>259</v>
      </c>
      <c r="L98" s="135"/>
      <c r="M98" s="135">
        <v>100</v>
      </c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</row>
    <row r="99" spans="1:951" x14ac:dyDescent="0.35">
      <c r="A99" s="90" t="s">
        <v>150</v>
      </c>
      <c r="B99" s="135">
        <v>3218343</v>
      </c>
      <c r="C99" s="136" t="s">
        <v>565</v>
      </c>
      <c r="D99" s="137">
        <v>32462</v>
      </c>
      <c r="E99" s="137">
        <v>17606</v>
      </c>
      <c r="F99" s="137">
        <v>36008</v>
      </c>
      <c r="G99" s="135">
        <v>10</v>
      </c>
      <c r="H99" s="136" t="s">
        <v>183</v>
      </c>
      <c r="I99" s="136" t="s">
        <v>731</v>
      </c>
      <c r="J99" s="136" t="s">
        <v>266</v>
      </c>
      <c r="K99" s="136" t="s">
        <v>259</v>
      </c>
      <c r="L99" s="135"/>
      <c r="M99" s="135">
        <v>100</v>
      </c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</row>
    <row r="100" spans="1:951" x14ac:dyDescent="0.35">
      <c r="A100" s="90" t="s">
        <v>150</v>
      </c>
      <c r="B100" s="135">
        <v>3230779</v>
      </c>
      <c r="C100" s="136" t="s">
        <v>566</v>
      </c>
      <c r="D100" s="137">
        <v>32509</v>
      </c>
      <c r="E100" s="137">
        <v>17318</v>
      </c>
      <c r="F100" s="137">
        <v>34911</v>
      </c>
      <c r="G100" s="135">
        <v>6</v>
      </c>
      <c r="H100" s="136" t="s">
        <v>183</v>
      </c>
      <c r="I100" s="136" t="s">
        <v>731</v>
      </c>
      <c r="J100" s="136" t="s">
        <v>256</v>
      </c>
      <c r="K100" s="136" t="s">
        <v>259</v>
      </c>
      <c r="L100" s="135"/>
      <c r="M100" s="135">
        <v>94</v>
      </c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</row>
    <row r="101" spans="1:951" x14ac:dyDescent="0.35">
      <c r="A101" s="90" t="s">
        <v>150</v>
      </c>
      <c r="B101" s="135">
        <v>3230993</v>
      </c>
      <c r="C101" s="136" t="s">
        <v>567</v>
      </c>
      <c r="D101" s="137">
        <v>30348</v>
      </c>
      <c r="E101" s="137">
        <v>16874</v>
      </c>
      <c r="F101" s="137">
        <v>35034</v>
      </c>
      <c r="G101" s="135">
        <v>12</v>
      </c>
      <c r="H101" s="136" t="s">
        <v>185</v>
      </c>
      <c r="I101" s="136" t="s">
        <v>731</v>
      </c>
      <c r="J101" s="136" t="s">
        <v>261</v>
      </c>
      <c r="K101" s="136" t="s">
        <v>259</v>
      </c>
      <c r="L101" s="135"/>
      <c r="M101" s="135">
        <v>100</v>
      </c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</row>
    <row r="102" spans="1:951" x14ac:dyDescent="0.35">
      <c r="A102" s="90" t="s">
        <v>150</v>
      </c>
      <c r="B102" s="135">
        <v>3242189</v>
      </c>
      <c r="C102" s="136" t="s">
        <v>568</v>
      </c>
      <c r="D102" s="137">
        <v>30646</v>
      </c>
      <c r="E102" s="137">
        <v>16969</v>
      </c>
      <c r="F102" s="137">
        <v>35034</v>
      </c>
      <c r="G102" s="135">
        <v>12</v>
      </c>
      <c r="H102" s="136" t="s">
        <v>185</v>
      </c>
      <c r="I102" s="136" t="s">
        <v>731</v>
      </c>
      <c r="J102" s="136" t="s">
        <v>261</v>
      </c>
      <c r="K102" s="136" t="s">
        <v>259</v>
      </c>
      <c r="L102" s="135"/>
      <c r="M102" s="135">
        <v>100</v>
      </c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</row>
    <row r="103" spans="1:951" x14ac:dyDescent="0.35">
      <c r="A103" s="90" t="s">
        <v>150</v>
      </c>
      <c r="B103" s="135">
        <v>3254911</v>
      </c>
      <c r="C103" s="136" t="s">
        <v>569</v>
      </c>
      <c r="D103" s="137">
        <v>29235</v>
      </c>
      <c r="E103" s="137">
        <v>17196</v>
      </c>
      <c r="F103" s="137">
        <v>34182</v>
      </c>
      <c r="G103" s="135">
        <v>13</v>
      </c>
      <c r="H103" s="136" t="s">
        <v>185</v>
      </c>
      <c r="I103" s="136" t="s">
        <v>731</v>
      </c>
      <c r="J103" s="136" t="s">
        <v>266</v>
      </c>
      <c r="K103" s="136" t="s">
        <v>259</v>
      </c>
      <c r="L103" s="135"/>
      <c r="M103" s="135">
        <v>91</v>
      </c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</row>
    <row r="104" spans="1:951" x14ac:dyDescent="0.35">
      <c r="A104" s="90" t="s">
        <v>150</v>
      </c>
      <c r="B104" s="135">
        <v>3255433</v>
      </c>
      <c r="C104" s="136" t="s">
        <v>570</v>
      </c>
      <c r="D104" s="137">
        <v>32462</v>
      </c>
      <c r="E104" s="137">
        <v>15729</v>
      </c>
      <c r="F104" s="137">
        <v>34182</v>
      </c>
      <c r="G104" s="135">
        <v>5</v>
      </c>
      <c r="H104" s="136" t="s">
        <v>185</v>
      </c>
      <c r="I104" s="136" t="s">
        <v>731</v>
      </c>
      <c r="J104" s="136" t="s">
        <v>256</v>
      </c>
      <c r="K104" s="136" t="s">
        <v>259</v>
      </c>
      <c r="L104" s="135"/>
      <c r="M104" s="135">
        <v>97</v>
      </c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</row>
    <row r="105" spans="1:951" x14ac:dyDescent="0.35">
      <c r="A105" s="90" t="s">
        <v>150</v>
      </c>
      <c r="B105" s="135">
        <v>3300000</v>
      </c>
      <c r="C105" s="136" t="s">
        <v>571</v>
      </c>
      <c r="D105" s="137">
        <v>30317</v>
      </c>
      <c r="E105" s="137">
        <v>18703</v>
      </c>
      <c r="F105" s="137">
        <v>37239</v>
      </c>
      <c r="G105" s="135">
        <v>18</v>
      </c>
      <c r="H105" s="136" t="s">
        <v>185</v>
      </c>
      <c r="I105" s="136" t="s">
        <v>731</v>
      </c>
      <c r="J105" s="136" t="s">
        <v>261</v>
      </c>
      <c r="K105" s="136" t="s">
        <v>259</v>
      </c>
      <c r="L105" s="135"/>
      <c r="M105" s="135">
        <v>100</v>
      </c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</row>
    <row r="106" spans="1:951" x14ac:dyDescent="0.35">
      <c r="A106" s="90" t="s">
        <v>150</v>
      </c>
      <c r="B106" s="135">
        <v>3314277</v>
      </c>
      <c r="C106" s="136" t="s">
        <v>572</v>
      </c>
      <c r="D106" s="137">
        <v>31503</v>
      </c>
      <c r="E106" s="137">
        <v>18251</v>
      </c>
      <c r="F106" s="137">
        <v>39994</v>
      </c>
      <c r="G106" s="135">
        <v>23</v>
      </c>
      <c r="H106" s="136" t="s">
        <v>185</v>
      </c>
      <c r="I106" s="136" t="s">
        <v>731</v>
      </c>
      <c r="J106" s="136" t="s">
        <v>261</v>
      </c>
      <c r="K106" s="136" t="s">
        <v>259</v>
      </c>
      <c r="L106" s="135"/>
      <c r="M106" s="135">
        <v>100</v>
      </c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</row>
    <row r="107" spans="1:951" x14ac:dyDescent="0.35">
      <c r="A107" s="90" t="s">
        <v>150</v>
      </c>
      <c r="B107" s="135">
        <v>3325278</v>
      </c>
      <c r="C107" s="136" t="s">
        <v>573</v>
      </c>
      <c r="D107" s="137">
        <v>26253</v>
      </c>
      <c r="E107" s="137">
        <v>17938</v>
      </c>
      <c r="F107" s="137">
        <v>35400</v>
      </c>
      <c r="G107" s="135">
        <v>25</v>
      </c>
      <c r="H107" s="136" t="s">
        <v>185</v>
      </c>
      <c r="I107" s="136" t="s">
        <v>731</v>
      </c>
      <c r="J107" s="136" t="s">
        <v>261</v>
      </c>
      <c r="K107" s="136" t="s">
        <v>259</v>
      </c>
      <c r="L107" s="135"/>
      <c r="M107" s="135">
        <v>100</v>
      </c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</row>
    <row r="108" spans="1:951" x14ac:dyDescent="0.35">
      <c r="A108" s="90" t="s">
        <v>150</v>
      </c>
      <c r="B108" s="135">
        <v>3339744</v>
      </c>
      <c r="C108" s="136" t="s">
        <v>574</v>
      </c>
      <c r="D108" s="137">
        <v>29632</v>
      </c>
      <c r="E108" s="137">
        <v>16997</v>
      </c>
      <c r="F108" s="137">
        <v>34669</v>
      </c>
      <c r="G108" s="135">
        <v>13</v>
      </c>
      <c r="H108" s="136" t="s">
        <v>183</v>
      </c>
      <c r="I108" s="136" t="s">
        <v>731</v>
      </c>
      <c r="J108" s="136" t="s">
        <v>266</v>
      </c>
      <c r="K108" s="136" t="s">
        <v>259</v>
      </c>
      <c r="L108" s="135"/>
      <c r="M108" s="135">
        <v>85</v>
      </c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</row>
    <row r="109" spans="1:951" x14ac:dyDescent="0.35">
      <c r="A109" s="90" t="s">
        <v>150</v>
      </c>
      <c r="B109" s="135">
        <v>3364143</v>
      </c>
      <c r="C109" s="136" t="s">
        <v>575</v>
      </c>
      <c r="D109" s="137">
        <v>32203</v>
      </c>
      <c r="E109" s="137">
        <v>17333</v>
      </c>
      <c r="F109" s="137">
        <v>36495</v>
      </c>
      <c r="G109" s="135">
        <v>11</v>
      </c>
      <c r="H109" s="136" t="s">
        <v>183</v>
      </c>
      <c r="I109" s="136" t="s">
        <v>731</v>
      </c>
      <c r="J109" s="136" t="s">
        <v>266</v>
      </c>
      <c r="K109" s="136" t="s">
        <v>259</v>
      </c>
      <c r="L109" s="135"/>
      <c r="M109" s="135">
        <v>100</v>
      </c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</row>
    <row r="110" spans="1:951" x14ac:dyDescent="0.35">
      <c r="A110" s="90" t="s">
        <v>150</v>
      </c>
      <c r="B110" s="135">
        <v>3366627</v>
      </c>
      <c r="C110" s="136" t="s">
        <v>576</v>
      </c>
      <c r="D110" s="137">
        <v>30682</v>
      </c>
      <c r="E110" s="137">
        <v>18551</v>
      </c>
      <c r="F110" s="137">
        <v>35400</v>
      </c>
      <c r="G110" s="135">
        <v>12</v>
      </c>
      <c r="H110" s="136" t="s">
        <v>185</v>
      </c>
      <c r="I110" s="136" t="s">
        <v>731</v>
      </c>
      <c r="J110" s="136" t="s">
        <v>261</v>
      </c>
      <c r="K110" s="136" t="s">
        <v>259</v>
      </c>
      <c r="L110" s="135"/>
      <c r="M110" s="135">
        <v>100</v>
      </c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</row>
    <row r="111" spans="1:951" x14ac:dyDescent="0.35">
      <c r="A111" s="90" t="s">
        <v>150</v>
      </c>
      <c r="B111" s="135">
        <v>3400529</v>
      </c>
      <c r="C111" s="136" t="s">
        <v>577</v>
      </c>
      <c r="D111" s="137">
        <v>28034</v>
      </c>
      <c r="E111" s="137">
        <v>16794</v>
      </c>
      <c r="F111" s="137">
        <v>33725</v>
      </c>
      <c r="G111" s="135">
        <v>16</v>
      </c>
      <c r="H111" s="136" t="s">
        <v>185</v>
      </c>
      <c r="I111" s="136" t="s">
        <v>731</v>
      </c>
      <c r="J111" s="136" t="s">
        <v>256</v>
      </c>
      <c r="K111" s="136" t="s">
        <v>259</v>
      </c>
      <c r="L111" s="135"/>
      <c r="M111" s="135">
        <v>100</v>
      </c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</row>
    <row r="112" spans="1:951" x14ac:dyDescent="0.35">
      <c r="A112" s="90" t="s">
        <v>150</v>
      </c>
      <c r="B112" s="135">
        <v>3406240</v>
      </c>
      <c r="C112" s="136" t="s">
        <v>578</v>
      </c>
      <c r="D112" s="137">
        <v>31079</v>
      </c>
      <c r="E112" s="137">
        <v>17258</v>
      </c>
      <c r="F112" s="137">
        <v>33725</v>
      </c>
      <c r="G112" s="135">
        <v>7</v>
      </c>
      <c r="H112" s="136" t="s">
        <v>185</v>
      </c>
      <c r="I112" s="136" t="s">
        <v>731</v>
      </c>
      <c r="J112" s="136" t="s">
        <v>261</v>
      </c>
      <c r="K112" s="136" t="s">
        <v>259</v>
      </c>
      <c r="L112" s="135"/>
      <c r="M112" s="135">
        <v>91</v>
      </c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</row>
    <row r="113" spans="1:951" x14ac:dyDescent="0.35">
      <c r="A113" s="90" t="s">
        <v>150</v>
      </c>
      <c r="B113" s="135">
        <v>3436336</v>
      </c>
      <c r="C113" s="136" t="s">
        <v>579</v>
      </c>
      <c r="D113" s="137">
        <v>39814</v>
      </c>
      <c r="E113" s="137">
        <v>16512</v>
      </c>
      <c r="F113" s="137">
        <v>42058</v>
      </c>
      <c r="G113" s="135">
        <v>6</v>
      </c>
      <c r="H113" s="136" t="s">
        <v>185</v>
      </c>
      <c r="I113" s="136" t="s">
        <v>731</v>
      </c>
      <c r="J113" s="136" t="s">
        <v>261</v>
      </c>
      <c r="K113" s="136" t="s">
        <v>259</v>
      </c>
      <c r="L113" s="135"/>
      <c r="M113" s="135">
        <v>100</v>
      </c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</row>
    <row r="114" spans="1:951" x14ac:dyDescent="0.35">
      <c r="A114" s="90" t="s">
        <v>150</v>
      </c>
      <c r="B114" s="135">
        <v>3441970</v>
      </c>
      <c r="C114" s="136" t="s">
        <v>580</v>
      </c>
      <c r="D114" s="137">
        <v>28772</v>
      </c>
      <c r="E114" s="137">
        <v>18112</v>
      </c>
      <c r="F114" s="137">
        <v>34881</v>
      </c>
      <c r="G114" s="135">
        <v>17</v>
      </c>
      <c r="H114" s="136" t="s">
        <v>183</v>
      </c>
      <c r="I114" s="136" t="s">
        <v>731</v>
      </c>
      <c r="J114" s="136" t="s">
        <v>256</v>
      </c>
      <c r="K114" s="136" t="s">
        <v>259</v>
      </c>
      <c r="L114" s="135"/>
      <c r="M114" s="135">
        <v>100</v>
      </c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  <c r="VK114"/>
      <c r="VL114"/>
      <c r="VM114"/>
      <c r="VN114"/>
      <c r="VO114"/>
      <c r="VP114"/>
      <c r="VQ114"/>
      <c r="VR114"/>
      <c r="VS114"/>
      <c r="VT114"/>
      <c r="VU114"/>
      <c r="VV114"/>
      <c r="VW114"/>
      <c r="VX114"/>
      <c r="VY114"/>
      <c r="VZ114"/>
      <c r="WA114"/>
      <c r="WB114"/>
      <c r="WC114"/>
      <c r="WD114"/>
      <c r="WE114"/>
      <c r="WF114"/>
      <c r="WG114"/>
      <c r="WH114"/>
      <c r="WI114"/>
      <c r="WJ114"/>
      <c r="WK114"/>
      <c r="WL114"/>
      <c r="WM114"/>
      <c r="WN114"/>
      <c r="WO114"/>
      <c r="WP114"/>
      <c r="WQ114"/>
      <c r="WR114"/>
      <c r="WS114"/>
      <c r="WT114"/>
      <c r="WU114"/>
      <c r="WV114"/>
      <c r="WW114"/>
      <c r="WX114"/>
      <c r="WY114"/>
      <c r="WZ114"/>
      <c r="XA114"/>
      <c r="XB114"/>
      <c r="XC114"/>
      <c r="XD114"/>
      <c r="XE114"/>
      <c r="XF114"/>
      <c r="XG114"/>
      <c r="XH114"/>
      <c r="XI114"/>
      <c r="XJ114"/>
      <c r="XK114"/>
      <c r="XL114"/>
      <c r="XM114"/>
      <c r="XN114"/>
      <c r="XO114"/>
      <c r="XP114"/>
      <c r="XQ114"/>
      <c r="XR114"/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ZG114"/>
      <c r="ZH114"/>
      <c r="ZI114"/>
      <c r="ZJ114"/>
      <c r="ZK114"/>
      <c r="ZL114"/>
      <c r="ZM114"/>
      <c r="ZN114"/>
      <c r="ZO114"/>
      <c r="ZP114"/>
      <c r="ZQ114"/>
      <c r="ZR114"/>
      <c r="ZS114"/>
      <c r="ZT114"/>
      <c r="ZU114"/>
      <c r="ZV114"/>
      <c r="ZW114"/>
      <c r="ZX114"/>
      <c r="ZY114"/>
      <c r="ZZ114"/>
      <c r="AAA114"/>
      <c r="AAB114"/>
      <c r="AAC114"/>
      <c r="AAD114"/>
      <c r="AAE114"/>
      <c r="AAF114"/>
      <c r="AAG114"/>
      <c r="AAH114"/>
      <c r="AAI114"/>
      <c r="AAJ114"/>
      <c r="AAK114"/>
      <c r="AAL114"/>
      <c r="AAM114"/>
      <c r="AAN114"/>
      <c r="AAO114"/>
      <c r="AAP114"/>
      <c r="AAQ114"/>
      <c r="AAR114"/>
      <c r="AAS114"/>
      <c r="AAT114"/>
      <c r="AAU114"/>
      <c r="AAV114"/>
      <c r="AAW114"/>
      <c r="AAX114"/>
      <c r="AAY114"/>
      <c r="AAZ114"/>
      <c r="ABA114"/>
      <c r="ABB114"/>
      <c r="ABC114"/>
      <c r="ABD114"/>
      <c r="ABE114"/>
      <c r="ABF114"/>
      <c r="ABG114"/>
      <c r="ABH114"/>
      <c r="ABI114"/>
      <c r="ABJ114"/>
      <c r="ABK114"/>
      <c r="ABL114"/>
      <c r="ABM114"/>
      <c r="ABN114"/>
      <c r="ABO114"/>
      <c r="ABP114"/>
      <c r="ABQ114"/>
      <c r="ABR114"/>
      <c r="ABS114"/>
      <c r="ABT114"/>
      <c r="ABU114"/>
      <c r="ABV114"/>
      <c r="ABW114"/>
      <c r="ABX114"/>
      <c r="ABY114"/>
      <c r="ABZ114"/>
      <c r="ACA114"/>
      <c r="ACB114"/>
      <c r="ACC114"/>
      <c r="ACD114"/>
      <c r="ACE114"/>
      <c r="ACF114"/>
      <c r="ACG114"/>
      <c r="ACH114"/>
      <c r="ACI114"/>
      <c r="ACJ114"/>
      <c r="ACK114"/>
      <c r="ACL114"/>
      <c r="ACM114"/>
      <c r="ACN114"/>
      <c r="ACO114"/>
      <c r="ACP114"/>
      <c r="ACQ114"/>
      <c r="ACR114"/>
      <c r="ACS114"/>
      <c r="ACT114"/>
      <c r="ACU114"/>
      <c r="ACV114"/>
      <c r="ACW114"/>
      <c r="ACX114"/>
      <c r="ACY114"/>
      <c r="ACZ114"/>
      <c r="ADA114"/>
      <c r="ADB114"/>
      <c r="ADC114"/>
      <c r="ADD114"/>
      <c r="ADE114"/>
      <c r="ADF114"/>
      <c r="ADG114"/>
      <c r="ADH114"/>
      <c r="ADI114"/>
      <c r="ADJ114"/>
      <c r="ADK114"/>
      <c r="ADL114"/>
      <c r="ADM114"/>
      <c r="ADN114"/>
      <c r="ADO114"/>
      <c r="ADP114"/>
      <c r="ADQ114"/>
      <c r="ADR114"/>
      <c r="ADS114"/>
      <c r="ADT114"/>
      <c r="ADU114"/>
      <c r="ADV114"/>
      <c r="ADW114"/>
      <c r="ADX114"/>
      <c r="ADY114"/>
      <c r="ADZ114"/>
      <c r="AEA114"/>
      <c r="AEB114"/>
      <c r="AEC114"/>
      <c r="AED114"/>
      <c r="AEE114"/>
      <c r="AEF114"/>
      <c r="AEG114"/>
      <c r="AEH114"/>
      <c r="AEI114"/>
      <c r="AEJ114"/>
      <c r="AEK114"/>
      <c r="AEL114"/>
      <c r="AEM114"/>
      <c r="AEN114"/>
      <c r="AEO114"/>
      <c r="AEP114"/>
      <c r="AEQ114"/>
      <c r="AER114"/>
      <c r="AES114"/>
      <c r="AET114"/>
      <c r="AEU114"/>
      <c r="AEV114"/>
      <c r="AEW114"/>
      <c r="AEX114"/>
      <c r="AEY114"/>
      <c r="AEZ114"/>
      <c r="AFA114"/>
      <c r="AFB114"/>
      <c r="AFC114"/>
      <c r="AFD114"/>
      <c r="AFE114"/>
      <c r="AFF114"/>
      <c r="AFG114"/>
      <c r="AFH114"/>
      <c r="AFI114"/>
      <c r="AFJ114"/>
      <c r="AFK114"/>
      <c r="AFL114"/>
      <c r="AFM114"/>
      <c r="AFN114"/>
      <c r="AFO114"/>
      <c r="AFP114"/>
      <c r="AFQ114"/>
      <c r="AFR114"/>
      <c r="AFS114"/>
      <c r="AFT114"/>
      <c r="AFU114"/>
      <c r="AFV114"/>
      <c r="AFW114"/>
      <c r="AFX114"/>
      <c r="AFY114"/>
      <c r="AFZ114"/>
      <c r="AGA114"/>
      <c r="AGB114"/>
      <c r="AGC114"/>
      <c r="AGD114"/>
      <c r="AGE114"/>
      <c r="AGF114"/>
      <c r="AGG114"/>
      <c r="AGH114"/>
      <c r="AGI114"/>
      <c r="AGJ114"/>
      <c r="AGK114"/>
      <c r="AGL114"/>
      <c r="AGM114"/>
      <c r="AGN114"/>
      <c r="AGO114"/>
      <c r="AGP114"/>
      <c r="AGQ114"/>
      <c r="AGR114"/>
      <c r="AGS114"/>
      <c r="AGT114"/>
      <c r="AGU114"/>
      <c r="AGV114"/>
      <c r="AGW114"/>
      <c r="AGX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</row>
    <row r="115" spans="1:951" x14ac:dyDescent="0.35">
      <c r="A115" s="90" t="s">
        <v>150</v>
      </c>
      <c r="B115" s="135">
        <v>3444080</v>
      </c>
      <c r="C115" s="136" t="s">
        <v>581</v>
      </c>
      <c r="D115" s="137">
        <v>30363</v>
      </c>
      <c r="E115" s="137">
        <v>17309</v>
      </c>
      <c r="F115" s="137">
        <v>34182</v>
      </c>
      <c r="G115" s="135">
        <v>10</v>
      </c>
      <c r="H115" s="136" t="s">
        <v>183</v>
      </c>
      <c r="I115" s="136" t="s">
        <v>731</v>
      </c>
      <c r="J115" s="136" t="s">
        <v>261</v>
      </c>
      <c r="K115" s="136" t="s">
        <v>259</v>
      </c>
      <c r="L115" s="135"/>
      <c r="M115" s="135">
        <v>97</v>
      </c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</row>
    <row r="116" spans="1:951" x14ac:dyDescent="0.35">
      <c r="A116" s="90" t="s">
        <v>150</v>
      </c>
      <c r="B116" s="135">
        <v>3445771</v>
      </c>
      <c r="C116" s="136" t="s">
        <v>582</v>
      </c>
      <c r="D116" s="137">
        <v>31413</v>
      </c>
      <c r="E116" s="137">
        <v>18139</v>
      </c>
      <c r="F116" s="137">
        <v>36861</v>
      </c>
      <c r="G116" s="135">
        <v>14</v>
      </c>
      <c r="H116" s="136" t="s">
        <v>183</v>
      </c>
      <c r="I116" s="136" t="s">
        <v>731</v>
      </c>
      <c r="J116" s="136" t="s">
        <v>263</v>
      </c>
      <c r="K116" s="136" t="s">
        <v>269</v>
      </c>
      <c r="L116" s="135"/>
      <c r="M116" s="135">
        <v>100</v>
      </c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</row>
    <row r="117" spans="1:951" x14ac:dyDescent="0.35">
      <c r="A117" s="90" t="s">
        <v>150</v>
      </c>
      <c r="B117" s="135">
        <v>3460677</v>
      </c>
      <c r="C117" s="136" t="s">
        <v>583</v>
      </c>
      <c r="D117" s="137">
        <v>29646</v>
      </c>
      <c r="E117" s="137">
        <v>17094</v>
      </c>
      <c r="F117" s="137">
        <v>37469</v>
      </c>
      <c r="G117" s="135">
        <v>21</v>
      </c>
      <c r="H117" s="136" t="s">
        <v>183</v>
      </c>
      <c r="I117" s="136" t="s">
        <v>731</v>
      </c>
      <c r="J117" s="136" t="s">
        <v>266</v>
      </c>
      <c r="K117" s="136" t="s">
        <v>259</v>
      </c>
      <c r="L117" s="135"/>
      <c r="M117" s="135">
        <v>100</v>
      </c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  <c r="PF117"/>
      <c r="PG117"/>
      <c r="PH117"/>
      <c r="PI117"/>
      <c r="PJ117"/>
      <c r="PK117"/>
      <c r="PL117"/>
      <c r="PM117"/>
      <c r="PN117"/>
      <c r="PO117"/>
      <c r="PP117"/>
      <c r="PQ117"/>
      <c r="PR117"/>
      <c r="PS117"/>
      <c r="PT117"/>
      <c r="PU117"/>
      <c r="PV117"/>
      <c r="PW117"/>
      <c r="PX117"/>
      <c r="PY117"/>
      <c r="PZ117"/>
      <c r="QA117"/>
      <c r="QB117"/>
      <c r="QC117"/>
      <c r="QD117"/>
      <c r="QE117"/>
      <c r="QF117"/>
      <c r="QG117"/>
      <c r="QH117"/>
      <c r="QI117"/>
      <c r="QJ117"/>
      <c r="QK117"/>
      <c r="QL117"/>
      <c r="QM117"/>
      <c r="QN117"/>
      <c r="QO117"/>
      <c r="QP117"/>
      <c r="QQ117"/>
      <c r="QR117"/>
      <c r="QS117"/>
      <c r="QT117"/>
      <c r="QU117"/>
      <c r="QV117"/>
      <c r="QW117"/>
      <c r="QX117"/>
      <c r="QY117"/>
      <c r="QZ117"/>
      <c r="RA117"/>
      <c r="RB117"/>
      <c r="RC117"/>
      <c r="RD117"/>
      <c r="RE117"/>
      <c r="RF117"/>
      <c r="RG117"/>
      <c r="RH117"/>
      <c r="RI117"/>
      <c r="RJ117"/>
      <c r="RK117"/>
      <c r="RL117"/>
      <c r="RM117"/>
      <c r="RN117"/>
      <c r="RO117"/>
      <c r="RP117"/>
      <c r="RQ117"/>
      <c r="RR117"/>
      <c r="RS117"/>
      <c r="RT117"/>
      <c r="RU117"/>
      <c r="RV117"/>
      <c r="RW117"/>
      <c r="RX117"/>
      <c r="RY117"/>
      <c r="RZ117"/>
      <c r="SA117"/>
      <c r="SB117"/>
      <c r="SC117"/>
      <c r="SD117"/>
      <c r="SE117"/>
      <c r="SF117"/>
      <c r="SG117"/>
      <c r="SH117"/>
      <c r="SI117"/>
      <c r="SJ117"/>
      <c r="SK117"/>
      <c r="SL117"/>
      <c r="SM117"/>
      <c r="SN117"/>
      <c r="SO117"/>
      <c r="SP117"/>
      <c r="SQ117"/>
      <c r="SR117"/>
      <c r="SS117"/>
      <c r="ST117"/>
      <c r="SU117"/>
      <c r="SV117"/>
      <c r="SW117"/>
      <c r="SX117"/>
      <c r="SY117"/>
      <c r="SZ117"/>
      <c r="TA117"/>
      <c r="TB117"/>
      <c r="TC117"/>
      <c r="TD117"/>
      <c r="TE117"/>
      <c r="TF117"/>
      <c r="TG117"/>
      <c r="TH117"/>
      <c r="TI117"/>
      <c r="TJ117"/>
      <c r="TK117"/>
      <c r="TL117"/>
      <c r="TM117"/>
      <c r="TN117"/>
      <c r="TO117"/>
      <c r="TP117"/>
      <c r="TQ117"/>
      <c r="TR117"/>
      <c r="TS117"/>
      <c r="TT117"/>
      <c r="TU117"/>
      <c r="TV117"/>
      <c r="TW117"/>
      <c r="TX117"/>
      <c r="TY117"/>
      <c r="TZ117"/>
      <c r="UA117"/>
      <c r="UB117"/>
      <c r="UC117"/>
      <c r="UD117"/>
      <c r="UE117"/>
      <c r="UF117"/>
      <c r="UG117"/>
      <c r="UH117"/>
      <c r="UI117"/>
      <c r="UJ117"/>
      <c r="UK117"/>
      <c r="UL117"/>
      <c r="UM117"/>
      <c r="UN117"/>
      <c r="UO117"/>
      <c r="UP117"/>
      <c r="UQ117"/>
      <c r="UR117"/>
      <c r="US117"/>
      <c r="UT117"/>
      <c r="UU117"/>
      <c r="UV117"/>
      <c r="UW117"/>
      <c r="UX117"/>
      <c r="UY117"/>
      <c r="UZ117"/>
      <c r="VA117"/>
      <c r="VB117"/>
      <c r="VC117"/>
      <c r="VD117"/>
      <c r="VE117"/>
      <c r="VF117"/>
      <c r="VG117"/>
      <c r="VH117"/>
      <c r="VI117"/>
      <c r="VJ117"/>
      <c r="VK117"/>
      <c r="VL117"/>
      <c r="VM117"/>
      <c r="VN117"/>
      <c r="VO117"/>
      <c r="VP117"/>
      <c r="VQ117"/>
      <c r="VR117"/>
      <c r="VS117"/>
      <c r="VT117"/>
      <c r="VU117"/>
      <c r="VV117"/>
      <c r="VW117"/>
      <c r="VX117"/>
      <c r="VY117"/>
      <c r="VZ117"/>
      <c r="WA117"/>
      <c r="WB117"/>
      <c r="WC117"/>
      <c r="WD117"/>
      <c r="WE117"/>
      <c r="WF117"/>
      <c r="WG117"/>
      <c r="WH117"/>
      <c r="WI117"/>
      <c r="WJ117"/>
      <c r="WK117"/>
      <c r="WL117"/>
      <c r="WM117"/>
      <c r="WN117"/>
      <c r="WO117"/>
      <c r="WP117"/>
      <c r="WQ117"/>
      <c r="WR117"/>
      <c r="WS117"/>
      <c r="WT117"/>
      <c r="WU117"/>
      <c r="WV117"/>
      <c r="WW117"/>
      <c r="WX117"/>
      <c r="WY117"/>
      <c r="WZ117"/>
      <c r="XA117"/>
      <c r="XB117"/>
      <c r="XC117"/>
      <c r="XD117"/>
      <c r="XE117"/>
      <c r="XF117"/>
      <c r="XG117"/>
      <c r="XH117"/>
      <c r="XI117"/>
      <c r="XJ117"/>
      <c r="XK117"/>
      <c r="XL117"/>
      <c r="XM117"/>
      <c r="XN117"/>
      <c r="XO117"/>
      <c r="XP117"/>
      <c r="XQ117"/>
      <c r="XR117"/>
      <c r="XS117"/>
      <c r="XT117"/>
      <c r="XU117"/>
      <c r="XV117"/>
      <c r="XW117"/>
      <c r="XX117"/>
      <c r="XY117"/>
      <c r="XZ117"/>
      <c r="YA117"/>
      <c r="YB117"/>
      <c r="YC117"/>
      <c r="YD117"/>
      <c r="YE117"/>
      <c r="YF117"/>
      <c r="YG117"/>
      <c r="YH117"/>
      <c r="YI117"/>
      <c r="YJ117"/>
      <c r="YK117"/>
      <c r="YL117"/>
      <c r="YM117"/>
      <c r="YN117"/>
      <c r="YO117"/>
      <c r="YP117"/>
      <c r="YQ117"/>
      <c r="YR117"/>
      <c r="YS117"/>
      <c r="YT117"/>
      <c r="YU117"/>
      <c r="YV117"/>
      <c r="YW117"/>
      <c r="YX117"/>
      <c r="YY117"/>
      <c r="YZ117"/>
      <c r="ZA117"/>
      <c r="ZB117"/>
      <c r="ZC117"/>
      <c r="ZD117"/>
      <c r="ZE117"/>
      <c r="ZF117"/>
      <c r="ZG117"/>
      <c r="ZH117"/>
      <c r="ZI117"/>
      <c r="ZJ117"/>
      <c r="ZK117"/>
      <c r="ZL117"/>
      <c r="ZM117"/>
      <c r="ZN117"/>
      <c r="ZO117"/>
      <c r="ZP117"/>
      <c r="ZQ117"/>
      <c r="ZR117"/>
      <c r="ZS117"/>
      <c r="ZT117"/>
      <c r="ZU117"/>
      <c r="ZV117"/>
      <c r="ZW117"/>
      <c r="ZX117"/>
      <c r="ZY117"/>
      <c r="ZZ117"/>
      <c r="AAA117"/>
      <c r="AAB117"/>
      <c r="AAC117"/>
      <c r="AAD117"/>
      <c r="AAE117"/>
      <c r="AAF117"/>
      <c r="AAG117"/>
      <c r="AAH117"/>
      <c r="AAI117"/>
      <c r="AAJ117"/>
      <c r="AAK117"/>
      <c r="AAL117"/>
      <c r="AAM117"/>
      <c r="AAN117"/>
      <c r="AAO117"/>
      <c r="AAP117"/>
      <c r="AAQ117"/>
      <c r="AAR117"/>
      <c r="AAS117"/>
      <c r="AAT117"/>
      <c r="AAU117"/>
      <c r="AAV117"/>
      <c r="AAW117"/>
      <c r="AAX117"/>
      <c r="AAY117"/>
      <c r="AAZ117"/>
      <c r="ABA117"/>
      <c r="ABB117"/>
      <c r="ABC117"/>
      <c r="ABD117"/>
      <c r="ABE117"/>
      <c r="ABF117"/>
      <c r="ABG117"/>
      <c r="ABH117"/>
      <c r="ABI117"/>
      <c r="ABJ117"/>
      <c r="ABK117"/>
      <c r="ABL117"/>
      <c r="ABM117"/>
      <c r="ABN117"/>
      <c r="ABO117"/>
      <c r="ABP117"/>
      <c r="ABQ117"/>
      <c r="ABR117"/>
      <c r="ABS117"/>
      <c r="ABT117"/>
      <c r="ABU117"/>
      <c r="ABV117"/>
      <c r="ABW117"/>
      <c r="ABX117"/>
      <c r="ABY117"/>
      <c r="ABZ117"/>
      <c r="ACA117"/>
      <c r="ACB117"/>
      <c r="ACC117"/>
      <c r="ACD117"/>
      <c r="ACE117"/>
      <c r="ACF117"/>
      <c r="ACG117"/>
      <c r="ACH117"/>
      <c r="ACI117"/>
      <c r="ACJ117"/>
      <c r="ACK117"/>
      <c r="ACL117"/>
      <c r="ACM117"/>
      <c r="ACN117"/>
      <c r="ACO117"/>
      <c r="ACP117"/>
      <c r="ACQ117"/>
      <c r="ACR117"/>
      <c r="ACS117"/>
      <c r="ACT117"/>
      <c r="ACU117"/>
      <c r="ACV117"/>
      <c r="ACW117"/>
      <c r="ACX117"/>
      <c r="ACY117"/>
      <c r="ACZ117"/>
      <c r="ADA117"/>
      <c r="ADB117"/>
      <c r="ADC117"/>
      <c r="ADD117"/>
      <c r="ADE117"/>
      <c r="ADF117"/>
      <c r="ADG117"/>
      <c r="ADH117"/>
      <c r="ADI117"/>
      <c r="ADJ117"/>
      <c r="ADK117"/>
      <c r="ADL117"/>
      <c r="ADM117"/>
      <c r="ADN117"/>
      <c r="ADO117"/>
      <c r="ADP117"/>
      <c r="ADQ117"/>
      <c r="ADR117"/>
      <c r="ADS117"/>
      <c r="ADT117"/>
      <c r="ADU117"/>
      <c r="ADV117"/>
      <c r="ADW117"/>
      <c r="ADX117"/>
      <c r="ADY117"/>
      <c r="ADZ117"/>
      <c r="AEA117"/>
      <c r="AEB117"/>
      <c r="AEC117"/>
      <c r="AED117"/>
      <c r="AEE117"/>
      <c r="AEF117"/>
      <c r="AEG117"/>
      <c r="AEH117"/>
      <c r="AEI117"/>
      <c r="AEJ117"/>
      <c r="AEK117"/>
      <c r="AEL117"/>
      <c r="AEM117"/>
      <c r="AEN117"/>
      <c r="AEO117"/>
      <c r="AEP117"/>
      <c r="AEQ117"/>
      <c r="AER117"/>
      <c r="AES117"/>
      <c r="AET117"/>
      <c r="AEU117"/>
      <c r="AEV117"/>
      <c r="AEW117"/>
      <c r="AEX117"/>
      <c r="AEY117"/>
      <c r="AEZ117"/>
      <c r="AFA117"/>
      <c r="AFB117"/>
      <c r="AFC117"/>
      <c r="AFD117"/>
      <c r="AFE117"/>
      <c r="AFF117"/>
      <c r="AFG117"/>
      <c r="AFH117"/>
      <c r="AFI117"/>
      <c r="AFJ117"/>
      <c r="AFK117"/>
      <c r="AFL117"/>
      <c r="AFM117"/>
      <c r="AFN117"/>
      <c r="AFO117"/>
      <c r="AFP117"/>
      <c r="AFQ117"/>
      <c r="AFR117"/>
      <c r="AFS117"/>
      <c r="AFT117"/>
      <c r="AFU117"/>
      <c r="AFV117"/>
      <c r="AFW117"/>
      <c r="AFX117"/>
      <c r="AFY117"/>
      <c r="AFZ117"/>
      <c r="AGA117"/>
      <c r="AGB117"/>
      <c r="AGC117"/>
      <c r="AGD117"/>
      <c r="AGE117"/>
      <c r="AGF117"/>
      <c r="AGG117"/>
      <c r="AGH117"/>
      <c r="AGI117"/>
      <c r="AGJ117"/>
      <c r="AGK117"/>
      <c r="AGL117"/>
      <c r="AGM117"/>
      <c r="AGN117"/>
      <c r="AGO117"/>
      <c r="AGP117"/>
      <c r="AGQ117"/>
      <c r="AGR117"/>
      <c r="AGS117"/>
      <c r="AGT117"/>
      <c r="AGU117"/>
      <c r="AGV117"/>
      <c r="AGW117"/>
      <c r="AGX117"/>
      <c r="AGY117"/>
      <c r="AGZ117"/>
      <c r="AHA117"/>
      <c r="AHB117"/>
      <c r="AHC117"/>
      <c r="AHD117"/>
      <c r="AHE117"/>
      <c r="AHF117"/>
      <c r="AHG117"/>
      <c r="AHH117"/>
      <c r="AHI117"/>
      <c r="AHJ117"/>
      <c r="AHK117"/>
      <c r="AHL117"/>
      <c r="AHM117"/>
      <c r="AHN117"/>
      <c r="AHO117"/>
      <c r="AHP117"/>
      <c r="AHQ117"/>
      <c r="AHR117"/>
      <c r="AHS117"/>
      <c r="AHT117"/>
      <c r="AHU117"/>
      <c r="AHV117"/>
      <c r="AHW117"/>
      <c r="AHX117"/>
      <c r="AHY117"/>
      <c r="AHZ117"/>
      <c r="AIA117"/>
      <c r="AIB117"/>
      <c r="AIC117"/>
      <c r="AID117"/>
      <c r="AIE117"/>
      <c r="AIF117"/>
      <c r="AIG117"/>
      <c r="AIH117"/>
      <c r="AII117"/>
      <c r="AIJ117"/>
      <c r="AIK117"/>
      <c r="AIL117"/>
      <c r="AIM117"/>
      <c r="AIN117"/>
      <c r="AIO117"/>
      <c r="AIP117"/>
      <c r="AIQ117"/>
      <c r="AIR117"/>
      <c r="AIS117"/>
      <c r="AIT117"/>
      <c r="AIU117"/>
      <c r="AIV117"/>
      <c r="AIW117"/>
      <c r="AIX117"/>
      <c r="AIY117"/>
      <c r="AIZ117"/>
      <c r="AJA117"/>
      <c r="AJB117"/>
      <c r="AJC117"/>
      <c r="AJD117"/>
      <c r="AJE117"/>
      <c r="AJF117"/>
      <c r="AJG117"/>
      <c r="AJH117"/>
      <c r="AJI117"/>
      <c r="AJJ117"/>
      <c r="AJK117"/>
      <c r="AJL117"/>
      <c r="AJM117"/>
      <c r="AJN117"/>
      <c r="AJO117"/>
    </row>
    <row r="118" spans="1:951" x14ac:dyDescent="0.35">
      <c r="A118" s="90" t="s">
        <v>150</v>
      </c>
      <c r="B118" s="135">
        <v>3489132</v>
      </c>
      <c r="C118" s="136" t="s">
        <v>584</v>
      </c>
      <c r="D118" s="137">
        <v>31792</v>
      </c>
      <c r="E118" s="137">
        <v>18007</v>
      </c>
      <c r="F118" s="137">
        <v>35400</v>
      </c>
      <c r="G118" s="135">
        <v>9</v>
      </c>
      <c r="H118" s="136" t="s">
        <v>185</v>
      </c>
      <c r="I118" s="136" t="s">
        <v>731</v>
      </c>
      <c r="J118" s="136" t="s">
        <v>256</v>
      </c>
      <c r="K118" s="136" t="s">
        <v>259</v>
      </c>
      <c r="L118" s="135"/>
      <c r="M118" s="135">
        <v>100</v>
      </c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  <c r="PC118"/>
      <c r="PD118"/>
      <c r="PE118"/>
      <c r="PF118"/>
      <c r="PG118"/>
      <c r="PH118"/>
      <c r="PI118"/>
      <c r="PJ118"/>
      <c r="PK118"/>
      <c r="PL118"/>
      <c r="PM118"/>
      <c r="PN118"/>
      <c r="PO118"/>
      <c r="PP118"/>
      <c r="PQ118"/>
      <c r="PR118"/>
      <c r="PS118"/>
      <c r="PT118"/>
      <c r="PU118"/>
      <c r="PV118"/>
      <c r="PW118"/>
      <c r="PX118"/>
      <c r="PY118"/>
      <c r="PZ118"/>
      <c r="QA118"/>
      <c r="QB118"/>
      <c r="QC118"/>
      <c r="QD118"/>
      <c r="QE118"/>
      <c r="QF118"/>
      <c r="QG118"/>
      <c r="QH118"/>
      <c r="QI118"/>
      <c r="QJ118"/>
      <c r="QK118"/>
      <c r="QL118"/>
      <c r="QM118"/>
      <c r="QN118"/>
      <c r="QO118"/>
      <c r="QP118"/>
      <c r="QQ118"/>
      <c r="QR118"/>
      <c r="QS118"/>
      <c r="QT118"/>
      <c r="QU118"/>
      <c r="QV118"/>
      <c r="QW118"/>
      <c r="QX118"/>
      <c r="QY118"/>
      <c r="QZ118"/>
      <c r="RA118"/>
      <c r="RB118"/>
      <c r="RC118"/>
      <c r="RD118"/>
      <c r="RE118"/>
      <c r="RF118"/>
      <c r="RG118"/>
      <c r="RH118"/>
      <c r="RI118"/>
      <c r="RJ118"/>
      <c r="RK118"/>
      <c r="RL118"/>
      <c r="RM118"/>
      <c r="RN118"/>
      <c r="RO118"/>
      <c r="RP118"/>
      <c r="RQ118"/>
      <c r="RR118"/>
      <c r="RS118"/>
      <c r="RT118"/>
      <c r="RU118"/>
      <c r="RV118"/>
      <c r="RW118"/>
      <c r="RX118"/>
      <c r="RY118"/>
      <c r="RZ118"/>
      <c r="SA118"/>
      <c r="SB118"/>
      <c r="SC118"/>
      <c r="SD118"/>
      <c r="SE118"/>
      <c r="SF118"/>
      <c r="SG118"/>
      <c r="SH118"/>
      <c r="SI118"/>
      <c r="SJ118"/>
      <c r="SK118"/>
      <c r="SL118"/>
      <c r="SM118"/>
      <c r="SN118"/>
      <c r="SO118"/>
      <c r="SP118"/>
      <c r="SQ118"/>
      <c r="SR118"/>
      <c r="SS118"/>
      <c r="ST118"/>
      <c r="SU118"/>
      <c r="SV118"/>
      <c r="SW118"/>
      <c r="SX118"/>
      <c r="SY118"/>
      <c r="SZ118"/>
      <c r="TA118"/>
      <c r="TB118"/>
      <c r="TC118"/>
      <c r="TD118"/>
      <c r="TE118"/>
      <c r="TF118"/>
      <c r="TG118"/>
      <c r="TH118"/>
      <c r="TI118"/>
      <c r="TJ118"/>
      <c r="TK118"/>
      <c r="TL118"/>
      <c r="TM118"/>
      <c r="TN118"/>
      <c r="TO118"/>
      <c r="TP118"/>
      <c r="TQ118"/>
      <c r="TR118"/>
      <c r="TS118"/>
      <c r="TT118"/>
      <c r="TU118"/>
      <c r="TV118"/>
      <c r="TW118"/>
      <c r="TX118"/>
      <c r="TY118"/>
      <c r="TZ118"/>
      <c r="UA118"/>
      <c r="UB118"/>
      <c r="UC118"/>
      <c r="UD118"/>
      <c r="UE118"/>
      <c r="UF118"/>
      <c r="UG118"/>
      <c r="UH118"/>
      <c r="UI118"/>
      <c r="UJ118"/>
      <c r="UK118"/>
      <c r="UL118"/>
      <c r="UM118"/>
      <c r="UN118"/>
      <c r="UO118"/>
      <c r="UP118"/>
      <c r="UQ118"/>
      <c r="UR118"/>
      <c r="US118"/>
      <c r="UT118"/>
      <c r="UU118"/>
      <c r="UV118"/>
      <c r="UW118"/>
      <c r="UX118"/>
      <c r="UY118"/>
      <c r="UZ118"/>
      <c r="VA118"/>
      <c r="VB118"/>
      <c r="VC118"/>
      <c r="VD118"/>
      <c r="VE118"/>
      <c r="VF118"/>
      <c r="VG118"/>
      <c r="VH118"/>
      <c r="VI118"/>
      <c r="VJ118"/>
      <c r="VK118"/>
      <c r="VL118"/>
      <c r="VM118"/>
      <c r="VN118"/>
      <c r="VO118"/>
      <c r="VP118"/>
      <c r="VQ118"/>
      <c r="VR118"/>
      <c r="VS118"/>
      <c r="VT118"/>
      <c r="VU118"/>
      <c r="VV118"/>
      <c r="VW118"/>
      <c r="VX118"/>
      <c r="VY118"/>
      <c r="VZ118"/>
      <c r="WA118"/>
      <c r="WB118"/>
      <c r="WC118"/>
      <c r="WD118"/>
      <c r="WE118"/>
      <c r="WF118"/>
      <c r="WG118"/>
      <c r="WH118"/>
      <c r="WI118"/>
      <c r="WJ118"/>
      <c r="WK118"/>
      <c r="WL118"/>
      <c r="WM118"/>
      <c r="WN118"/>
      <c r="WO118"/>
      <c r="WP118"/>
      <c r="WQ118"/>
      <c r="WR118"/>
      <c r="WS118"/>
      <c r="WT118"/>
      <c r="WU118"/>
      <c r="WV118"/>
      <c r="WW118"/>
      <c r="WX118"/>
      <c r="WY118"/>
      <c r="WZ118"/>
      <c r="XA118"/>
      <c r="XB118"/>
      <c r="XC118"/>
      <c r="XD118"/>
      <c r="XE118"/>
      <c r="XF118"/>
      <c r="XG118"/>
      <c r="XH118"/>
      <c r="XI118"/>
      <c r="XJ118"/>
      <c r="XK118"/>
      <c r="XL118"/>
      <c r="XM118"/>
      <c r="XN118"/>
      <c r="XO118"/>
      <c r="XP118"/>
      <c r="XQ118"/>
      <c r="XR118"/>
      <c r="XS118"/>
      <c r="XT118"/>
      <c r="XU118"/>
      <c r="XV118"/>
      <c r="XW118"/>
      <c r="XX118"/>
      <c r="XY118"/>
      <c r="XZ118"/>
      <c r="YA118"/>
      <c r="YB118"/>
      <c r="YC118"/>
      <c r="YD118"/>
      <c r="YE118"/>
      <c r="YF118"/>
      <c r="YG118"/>
      <c r="YH118"/>
      <c r="YI118"/>
      <c r="YJ118"/>
      <c r="YK118"/>
      <c r="YL118"/>
      <c r="YM118"/>
      <c r="YN118"/>
      <c r="YO118"/>
      <c r="YP118"/>
      <c r="YQ118"/>
      <c r="YR118"/>
      <c r="YS118"/>
      <c r="YT118"/>
      <c r="YU118"/>
      <c r="YV118"/>
      <c r="YW118"/>
      <c r="YX118"/>
      <c r="YY118"/>
      <c r="YZ118"/>
      <c r="ZA118"/>
      <c r="ZB118"/>
      <c r="ZC118"/>
      <c r="ZD118"/>
      <c r="ZE118"/>
      <c r="ZF118"/>
      <c r="ZG118"/>
      <c r="ZH118"/>
      <c r="ZI118"/>
      <c r="ZJ118"/>
      <c r="ZK118"/>
      <c r="ZL118"/>
      <c r="ZM118"/>
      <c r="ZN118"/>
      <c r="ZO118"/>
      <c r="ZP118"/>
      <c r="ZQ118"/>
      <c r="ZR118"/>
      <c r="ZS118"/>
      <c r="ZT118"/>
      <c r="ZU118"/>
      <c r="ZV118"/>
      <c r="ZW118"/>
      <c r="ZX118"/>
      <c r="ZY118"/>
      <c r="ZZ118"/>
      <c r="AAA118"/>
      <c r="AAB118"/>
      <c r="AAC118"/>
      <c r="AAD118"/>
      <c r="AAE118"/>
      <c r="AAF118"/>
      <c r="AAG118"/>
      <c r="AAH118"/>
      <c r="AAI118"/>
      <c r="AAJ118"/>
      <c r="AAK118"/>
      <c r="AAL118"/>
      <c r="AAM118"/>
      <c r="AAN118"/>
      <c r="AAO118"/>
      <c r="AAP118"/>
      <c r="AAQ118"/>
      <c r="AAR118"/>
      <c r="AAS118"/>
      <c r="AAT118"/>
      <c r="AAU118"/>
      <c r="AAV118"/>
      <c r="AAW118"/>
      <c r="AAX118"/>
      <c r="AAY118"/>
      <c r="AAZ118"/>
      <c r="ABA118"/>
      <c r="ABB118"/>
      <c r="ABC118"/>
      <c r="ABD118"/>
      <c r="ABE118"/>
      <c r="ABF118"/>
      <c r="ABG118"/>
      <c r="ABH118"/>
      <c r="ABI118"/>
      <c r="ABJ118"/>
      <c r="ABK118"/>
      <c r="ABL118"/>
      <c r="ABM118"/>
      <c r="ABN118"/>
      <c r="ABO118"/>
      <c r="ABP118"/>
      <c r="ABQ118"/>
      <c r="ABR118"/>
      <c r="ABS118"/>
      <c r="ABT118"/>
      <c r="ABU118"/>
      <c r="ABV118"/>
      <c r="ABW118"/>
      <c r="ABX118"/>
      <c r="ABY118"/>
      <c r="ABZ118"/>
      <c r="ACA118"/>
      <c r="ACB118"/>
      <c r="ACC118"/>
      <c r="ACD118"/>
      <c r="ACE118"/>
      <c r="ACF118"/>
      <c r="ACG118"/>
      <c r="ACH118"/>
      <c r="ACI118"/>
      <c r="ACJ118"/>
      <c r="ACK118"/>
      <c r="ACL118"/>
      <c r="ACM118"/>
      <c r="ACN118"/>
      <c r="ACO118"/>
      <c r="ACP118"/>
      <c r="ACQ118"/>
      <c r="ACR118"/>
      <c r="ACS118"/>
      <c r="ACT118"/>
      <c r="ACU118"/>
      <c r="ACV118"/>
      <c r="ACW118"/>
      <c r="ACX118"/>
      <c r="ACY118"/>
      <c r="ACZ118"/>
      <c r="ADA118"/>
      <c r="ADB118"/>
      <c r="ADC118"/>
      <c r="ADD118"/>
      <c r="ADE118"/>
      <c r="ADF118"/>
      <c r="ADG118"/>
      <c r="ADH118"/>
      <c r="ADI118"/>
      <c r="ADJ118"/>
      <c r="ADK118"/>
      <c r="ADL118"/>
      <c r="ADM118"/>
      <c r="ADN118"/>
      <c r="ADO118"/>
      <c r="ADP118"/>
      <c r="ADQ118"/>
      <c r="ADR118"/>
      <c r="ADS118"/>
      <c r="ADT118"/>
      <c r="ADU118"/>
      <c r="ADV118"/>
      <c r="ADW118"/>
      <c r="ADX118"/>
      <c r="ADY118"/>
      <c r="ADZ118"/>
      <c r="AEA118"/>
      <c r="AEB118"/>
      <c r="AEC118"/>
      <c r="AED118"/>
      <c r="AEE118"/>
      <c r="AEF118"/>
      <c r="AEG118"/>
      <c r="AEH118"/>
      <c r="AEI118"/>
      <c r="AEJ118"/>
      <c r="AEK118"/>
      <c r="AEL118"/>
      <c r="AEM118"/>
      <c r="AEN118"/>
      <c r="AEO118"/>
      <c r="AEP118"/>
      <c r="AEQ118"/>
      <c r="AER118"/>
      <c r="AES118"/>
      <c r="AET118"/>
      <c r="AEU118"/>
      <c r="AEV118"/>
      <c r="AEW118"/>
      <c r="AEX118"/>
      <c r="AEY118"/>
      <c r="AEZ118"/>
      <c r="AFA118"/>
      <c r="AFB118"/>
      <c r="AFC118"/>
      <c r="AFD118"/>
      <c r="AFE118"/>
      <c r="AFF118"/>
      <c r="AFG118"/>
      <c r="AFH118"/>
      <c r="AFI118"/>
      <c r="AFJ118"/>
      <c r="AFK118"/>
      <c r="AFL118"/>
      <c r="AFM118"/>
      <c r="AFN118"/>
      <c r="AFO118"/>
      <c r="AFP118"/>
      <c r="AFQ118"/>
      <c r="AFR118"/>
      <c r="AFS118"/>
      <c r="AFT118"/>
      <c r="AFU118"/>
      <c r="AFV118"/>
      <c r="AFW118"/>
      <c r="AFX118"/>
      <c r="AFY118"/>
      <c r="AFZ118"/>
      <c r="AGA118"/>
      <c r="AGB118"/>
      <c r="AGC118"/>
      <c r="AGD118"/>
      <c r="AGE118"/>
      <c r="AGF118"/>
      <c r="AGG118"/>
      <c r="AGH118"/>
      <c r="AGI118"/>
      <c r="AGJ118"/>
      <c r="AGK118"/>
      <c r="AGL118"/>
      <c r="AGM118"/>
      <c r="AGN118"/>
      <c r="AGO118"/>
      <c r="AGP118"/>
      <c r="AGQ118"/>
      <c r="AGR118"/>
      <c r="AGS118"/>
      <c r="AGT118"/>
      <c r="AGU118"/>
      <c r="AGV118"/>
      <c r="AGW118"/>
      <c r="AGX118"/>
      <c r="AGY118"/>
      <c r="AGZ118"/>
      <c r="AHA118"/>
      <c r="AHB118"/>
      <c r="AHC118"/>
      <c r="AHD118"/>
      <c r="AHE118"/>
      <c r="AHF118"/>
      <c r="AHG118"/>
      <c r="AHH118"/>
      <c r="AHI118"/>
      <c r="AHJ118"/>
      <c r="AHK118"/>
      <c r="AHL118"/>
      <c r="AHM118"/>
      <c r="AHN118"/>
      <c r="AHO118"/>
      <c r="AHP118"/>
      <c r="AHQ118"/>
      <c r="AHR118"/>
      <c r="AHS118"/>
      <c r="AHT118"/>
      <c r="AHU118"/>
      <c r="AHV118"/>
      <c r="AHW118"/>
      <c r="AHX118"/>
      <c r="AHY118"/>
      <c r="AHZ118"/>
      <c r="AIA118"/>
      <c r="AIB118"/>
      <c r="AIC118"/>
      <c r="AID118"/>
      <c r="AIE118"/>
      <c r="AIF118"/>
      <c r="AIG118"/>
      <c r="AIH118"/>
      <c r="AII118"/>
      <c r="AIJ118"/>
      <c r="AIK118"/>
      <c r="AIL118"/>
      <c r="AIM118"/>
      <c r="AIN118"/>
      <c r="AIO118"/>
      <c r="AIP118"/>
      <c r="AIQ118"/>
      <c r="AIR118"/>
      <c r="AIS118"/>
      <c r="AIT118"/>
      <c r="AIU118"/>
      <c r="AIV118"/>
      <c r="AIW118"/>
      <c r="AIX118"/>
      <c r="AIY118"/>
      <c r="AIZ118"/>
      <c r="AJA118"/>
      <c r="AJB118"/>
      <c r="AJC118"/>
      <c r="AJD118"/>
      <c r="AJE118"/>
      <c r="AJF118"/>
      <c r="AJG118"/>
      <c r="AJH118"/>
      <c r="AJI118"/>
      <c r="AJJ118"/>
      <c r="AJK118"/>
      <c r="AJL118"/>
      <c r="AJM118"/>
      <c r="AJN118"/>
      <c r="AJO118"/>
    </row>
    <row r="119" spans="1:951" x14ac:dyDescent="0.35">
      <c r="A119" s="90" t="s">
        <v>150</v>
      </c>
      <c r="B119" s="135">
        <v>3497069</v>
      </c>
      <c r="C119" s="136" t="s">
        <v>585</v>
      </c>
      <c r="D119" s="137">
        <v>30864</v>
      </c>
      <c r="E119" s="137">
        <v>17803</v>
      </c>
      <c r="F119" s="137">
        <v>35400</v>
      </c>
      <c r="G119" s="135">
        <v>12</v>
      </c>
      <c r="H119" s="136" t="s">
        <v>183</v>
      </c>
      <c r="I119" s="136" t="s">
        <v>731</v>
      </c>
      <c r="J119" s="136" t="s">
        <v>266</v>
      </c>
      <c r="K119" s="136" t="s">
        <v>259</v>
      </c>
      <c r="L119" s="135"/>
      <c r="M119" s="135">
        <v>100</v>
      </c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  <c r="PC119"/>
      <c r="PD119"/>
      <c r="PE119"/>
      <c r="PF119"/>
      <c r="PG119"/>
      <c r="PH119"/>
      <c r="PI119"/>
      <c r="PJ119"/>
      <c r="PK119"/>
      <c r="PL119"/>
      <c r="PM119"/>
      <c r="PN119"/>
      <c r="PO119"/>
      <c r="PP119"/>
      <c r="PQ119"/>
      <c r="PR119"/>
      <c r="PS119"/>
      <c r="PT119"/>
      <c r="PU119"/>
      <c r="PV119"/>
      <c r="PW119"/>
      <c r="PX119"/>
      <c r="PY119"/>
      <c r="PZ119"/>
      <c r="QA119"/>
      <c r="QB119"/>
      <c r="QC119"/>
      <c r="QD119"/>
      <c r="QE119"/>
      <c r="QF119"/>
      <c r="QG119"/>
      <c r="QH119"/>
      <c r="QI119"/>
      <c r="QJ119"/>
      <c r="QK119"/>
      <c r="QL119"/>
      <c r="QM119"/>
      <c r="QN119"/>
      <c r="QO119"/>
      <c r="QP119"/>
      <c r="QQ119"/>
      <c r="QR119"/>
      <c r="QS119"/>
      <c r="QT119"/>
      <c r="QU119"/>
      <c r="QV119"/>
      <c r="QW119"/>
      <c r="QX119"/>
      <c r="QY119"/>
      <c r="QZ119"/>
      <c r="RA119"/>
      <c r="RB119"/>
      <c r="RC119"/>
      <c r="RD119"/>
      <c r="RE119"/>
      <c r="RF119"/>
      <c r="RG119"/>
      <c r="RH119"/>
      <c r="RI119"/>
      <c r="RJ119"/>
      <c r="RK119"/>
      <c r="RL119"/>
      <c r="RM119"/>
      <c r="RN119"/>
      <c r="RO119"/>
      <c r="RP119"/>
      <c r="RQ119"/>
      <c r="RR119"/>
      <c r="RS119"/>
      <c r="RT119"/>
      <c r="RU119"/>
      <c r="RV119"/>
      <c r="RW119"/>
      <c r="RX119"/>
      <c r="RY119"/>
      <c r="RZ119"/>
      <c r="SA119"/>
      <c r="SB119"/>
      <c r="SC119"/>
      <c r="SD119"/>
      <c r="SE119"/>
      <c r="SF119"/>
      <c r="SG119"/>
      <c r="SH119"/>
      <c r="SI119"/>
      <c r="SJ119"/>
      <c r="SK119"/>
      <c r="SL119"/>
      <c r="SM119"/>
      <c r="SN119"/>
      <c r="SO119"/>
      <c r="SP119"/>
      <c r="SQ119"/>
      <c r="SR119"/>
      <c r="SS119"/>
      <c r="ST119"/>
      <c r="SU119"/>
      <c r="SV119"/>
      <c r="SW119"/>
      <c r="SX119"/>
      <c r="SY119"/>
      <c r="SZ119"/>
      <c r="TA119"/>
      <c r="TB119"/>
      <c r="TC119"/>
      <c r="TD119"/>
      <c r="TE119"/>
      <c r="TF119"/>
      <c r="TG119"/>
      <c r="TH119"/>
      <c r="TI119"/>
      <c r="TJ119"/>
      <c r="TK119"/>
      <c r="TL119"/>
      <c r="TM119"/>
      <c r="TN119"/>
      <c r="TO119"/>
      <c r="TP119"/>
      <c r="TQ119"/>
      <c r="TR119"/>
      <c r="TS119"/>
      <c r="TT119"/>
      <c r="TU119"/>
      <c r="TV119"/>
      <c r="TW119"/>
      <c r="TX119"/>
      <c r="TY119"/>
      <c r="TZ119"/>
      <c r="UA119"/>
      <c r="UB119"/>
      <c r="UC119"/>
      <c r="UD119"/>
      <c r="UE119"/>
      <c r="UF119"/>
      <c r="UG119"/>
      <c r="UH119"/>
      <c r="UI119"/>
      <c r="UJ119"/>
      <c r="UK119"/>
      <c r="UL119"/>
      <c r="UM119"/>
      <c r="UN119"/>
      <c r="UO119"/>
      <c r="UP119"/>
      <c r="UQ119"/>
      <c r="UR119"/>
      <c r="US119"/>
      <c r="UT119"/>
      <c r="UU119"/>
      <c r="UV119"/>
      <c r="UW119"/>
      <c r="UX119"/>
      <c r="UY119"/>
      <c r="UZ119"/>
      <c r="VA119"/>
      <c r="VB119"/>
      <c r="VC119"/>
      <c r="VD119"/>
      <c r="VE119"/>
      <c r="VF119"/>
      <c r="VG119"/>
      <c r="VH119"/>
      <c r="VI119"/>
      <c r="VJ119"/>
      <c r="VK119"/>
      <c r="VL119"/>
      <c r="VM119"/>
      <c r="VN119"/>
      <c r="VO119"/>
      <c r="VP119"/>
      <c r="VQ119"/>
      <c r="VR119"/>
      <c r="VS119"/>
      <c r="VT119"/>
      <c r="VU119"/>
      <c r="VV119"/>
      <c r="VW119"/>
      <c r="VX119"/>
      <c r="VY119"/>
      <c r="VZ119"/>
      <c r="WA119"/>
      <c r="WB119"/>
      <c r="WC119"/>
      <c r="WD119"/>
      <c r="WE119"/>
      <c r="WF119"/>
      <c r="WG119"/>
      <c r="WH119"/>
      <c r="WI119"/>
      <c r="WJ119"/>
      <c r="WK119"/>
      <c r="WL119"/>
      <c r="WM119"/>
      <c r="WN119"/>
      <c r="WO119"/>
      <c r="WP119"/>
      <c r="WQ119"/>
      <c r="WR119"/>
      <c r="WS119"/>
      <c r="WT119"/>
      <c r="WU119"/>
      <c r="WV119"/>
      <c r="WW119"/>
      <c r="WX119"/>
      <c r="WY119"/>
      <c r="WZ119"/>
      <c r="XA119"/>
      <c r="XB119"/>
      <c r="XC119"/>
      <c r="XD119"/>
      <c r="XE119"/>
      <c r="XF119"/>
      <c r="XG119"/>
      <c r="XH119"/>
      <c r="XI119"/>
      <c r="XJ119"/>
      <c r="XK119"/>
      <c r="XL119"/>
      <c r="XM119"/>
      <c r="XN119"/>
      <c r="XO119"/>
      <c r="XP119"/>
      <c r="XQ119"/>
      <c r="XR119"/>
      <c r="XS119"/>
      <c r="XT119"/>
      <c r="XU119"/>
      <c r="XV119"/>
      <c r="XW119"/>
      <c r="XX119"/>
      <c r="XY119"/>
      <c r="XZ119"/>
      <c r="YA119"/>
      <c r="YB119"/>
      <c r="YC119"/>
      <c r="YD119"/>
      <c r="YE119"/>
      <c r="YF119"/>
      <c r="YG119"/>
      <c r="YH119"/>
      <c r="YI119"/>
      <c r="YJ119"/>
      <c r="YK119"/>
      <c r="YL119"/>
      <c r="YM119"/>
      <c r="YN119"/>
      <c r="YO119"/>
      <c r="YP119"/>
      <c r="YQ119"/>
      <c r="YR119"/>
      <c r="YS119"/>
      <c r="YT119"/>
      <c r="YU119"/>
      <c r="YV119"/>
      <c r="YW119"/>
      <c r="YX119"/>
      <c r="YY119"/>
      <c r="YZ119"/>
      <c r="ZA119"/>
      <c r="ZB119"/>
      <c r="ZC119"/>
      <c r="ZD119"/>
      <c r="ZE119"/>
      <c r="ZF119"/>
      <c r="ZG119"/>
      <c r="ZH119"/>
      <c r="ZI119"/>
      <c r="ZJ119"/>
      <c r="ZK119"/>
      <c r="ZL119"/>
      <c r="ZM119"/>
      <c r="ZN119"/>
      <c r="ZO119"/>
      <c r="ZP119"/>
      <c r="ZQ119"/>
      <c r="ZR119"/>
      <c r="ZS119"/>
      <c r="ZT119"/>
      <c r="ZU119"/>
      <c r="ZV119"/>
      <c r="ZW119"/>
      <c r="ZX119"/>
      <c r="ZY119"/>
      <c r="ZZ119"/>
      <c r="AAA119"/>
      <c r="AAB119"/>
      <c r="AAC119"/>
      <c r="AAD119"/>
      <c r="AAE119"/>
      <c r="AAF119"/>
      <c r="AAG119"/>
      <c r="AAH119"/>
      <c r="AAI119"/>
      <c r="AAJ119"/>
      <c r="AAK119"/>
      <c r="AAL119"/>
      <c r="AAM119"/>
      <c r="AAN119"/>
      <c r="AAO119"/>
      <c r="AAP119"/>
      <c r="AAQ119"/>
      <c r="AAR119"/>
      <c r="AAS119"/>
      <c r="AAT119"/>
      <c r="AAU119"/>
      <c r="AAV119"/>
      <c r="AAW119"/>
      <c r="AAX119"/>
      <c r="AAY119"/>
      <c r="AAZ119"/>
      <c r="ABA119"/>
      <c r="ABB119"/>
      <c r="ABC119"/>
      <c r="ABD119"/>
      <c r="ABE119"/>
      <c r="ABF119"/>
      <c r="ABG119"/>
      <c r="ABH119"/>
      <c r="ABI119"/>
      <c r="ABJ119"/>
      <c r="ABK119"/>
      <c r="ABL119"/>
      <c r="ABM119"/>
      <c r="ABN119"/>
      <c r="ABO119"/>
      <c r="ABP119"/>
      <c r="ABQ119"/>
      <c r="ABR119"/>
      <c r="ABS119"/>
      <c r="ABT119"/>
      <c r="ABU119"/>
      <c r="ABV119"/>
      <c r="ABW119"/>
      <c r="ABX119"/>
      <c r="ABY119"/>
      <c r="ABZ119"/>
      <c r="ACA119"/>
      <c r="ACB119"/>
      <c r="ACC119"/>
      <c r="ACD119"/>
      <c r="ACE119"/>
      <c r="ACF119"/>
      <c r="ACG119"/>
      <c r="ACH119"/>
      <c r="ACI119"/>
      <c r="ACJ119"/>
      <c r="ACK119"/>
      <c r="ACL119"/>
      <c r="ACM119"/>
      <c r="ACN119"/>
      <c r="ACO119"/>
      <c r="ACP119"/>
      <c r="ACQ119"/>
      <c r="ACR119"/>
      <c r="ACS119"/>
      <c r="ACT119"/>
      <c r="ACU119"/>
      <c r="ACV119"/>
      <c r="ACW119"/>
      <c r="ACX119"/>
      <c r="ACY119"/>
      <c r="ACZ119"/>
      <c r="ADA119"/>
      <c r="ADB119"/>
      <c r="ADC119"/>
      <c r="ADD119"/>
      <c r="ADE119"/>
      <c r="ADF119"/>
      <c r="ADG119"/>
      <c r="ADH119"/>
      <c r="ADI119"/>
      <c r="ADJ119"/>
      <c r="ADK119"/>
      <c r="ADL119"/>
      <c r="ADM119"/>
      <c r="ADN119"/>
      <c r="ADO119"/>
      <c r="ADP119"/>
      <c r="ADQ119"/>
      <c r="ADR119"/>
      <c r="ADS119"/>
      <c r="ADT119"/>
      <c r="ADU119"/>
      <c r="ADV119"/>
      <c r="ADW119"/>
      <c r="ADX119"/>
      <c r="ADY119"/>
      <c r="ADZ119"/>
      <c r="AEA119"/>
      <c r="AEB119"/>
      <c r="AEC119"/>
      <c r="AED119"/>
      <c r="AEE119"/>
      <c r="AEF119"/>
      <c r="AEG119"/>
      <c r="AEH119"/>
      <c r="AEI119"/>
      <c r="AEJ119"/>
      <c r="AEK119"/>
      <c r="AEL119"/>
      <c r="AEM119"/>
      <c r="AEN119"/>
      <c r="AEO119"/>
      <c r="AEP119"/>
      <c r="AEQ119"/>
      <c r="AER119"/>
      <c r="AES119"/>
      <c r="AET119"/>
      <c r="AEU119"/>
      <c r="AEV119"/>
      <c r="AEW119"/>
      <c r="AEX119"/>
      <c r="AEY119"/>
      <c r="AEZ119"/>
      <c r="AFA119"/>
      <c r="AFB119"/>
      <c r="AFC119"/>
      <c r="AFD119"/>
      <c r="AFE119"/>
      <c r="AFF119"/>
      <c r="AFG119"/>
      <c r="AFH119"/>
      <c r="AFI119"/>
      <c r="AFJ119"/>
      <c r="AFK119"/>
      <c r="AFL119"/>
      <c r="AFM119"/>
      <c r="AFN119"/>
      <c r="AFO119"/>
      <c r="AFP119"/>
      <c r="AFQ119"/>
      <c r="AFR119"/>
      <c r="AFS119"/>
      <c r="AFT119"/>
      <c r="AFU119"/>
      <c r="AFV119"/>
      <c r="AFW119"/>
      <c r="AFX119"/>
      <c r="AFY119"/>
      <c r="AFZ119"/>
      <c r="AGA119"/>
      <c r="AGB119"/>
      <c r="AGC119"/>
      <c r="AGD119"/>
      <c r="AGE119"/>
      <c r="AGF119"/>
      <c r="AGG119"/>
      <c r="AGH119"/>
      <c r="AGI119"/>
      <c r="AGJ119"/>
      <c r="AGK119"/>
      <c r="AGL119"/>
      <c r="AGM119"/>
      <c r="AGN119"/>
      <c r="AGO119"/>
      <c r="AGP119"/>
      <c r="AGQ119"/>
      <c r="AGR119"/>
      <c r="AGS119"/>
      <c r="AGT119"/>
      <c r="AGU119"/>
      <c r="AGV119"/>
      <c r="AGW119"/>
      <c r="AGX119"/>
      <c r="AGY119"/>
      <c r="AGZ119"/>
      <c r="AHA119"/>
      <c r="AHB119"/>
      <c r="AHC119"/>
      <c r="AHD119"/>
      <c r="AHE119"/>
      <c r="AHF119"/>
      <c r="AHG119"/>
      <c r="AHH119"/>
      <c r="AHI119"/>
      <c r="AHJ119"/>
      <c r="AHK119"/>
      <c r="AHL119"/>
      <c r="AHM119"/>
      <c r="AHN119"/>
      <c r="AHO119"/>
      <c r="AHP119"/>
      <c r="AHQ119"/>
      <c r="AHR119"/>
      <c r="AHS119"/>
      <c r="AHT119"/>
      <c r="AHU119"/>
      <c r="AHV119"/>
      <c r="AHW119"/>
      <c r="AHX119"/>
      <c r="AHY119"/>
      <c r="AHZ119"/>
      <c r="AIA119"/>
      <c r="AIB119"/>
      <c r="AIC119"/>
      <c r="AID119"/>
      <c r="AIE119"/>
      <c r="AIF119"/>
      <c r="AIG119"/>
      <c r="AIH119"/>
      <c r="AII119"/>
      <c r="AIJ119"/>
      <c r="AIK119"/>
      <c r="AIL119"/>
      <c r="AIM119"/>
      <c r="AIN119"/>
      <c r="AIO119"/>
      <c r="AIP119"/>
      <c r="AIQ119"/>
      <c r="AIR119"/>
      <c r="AIS119"/>
      <c r="AIT119"/>
      <c r="AIU119"/>
      <c r="AIV119"/>
      <c r="AIW119"/>
      <c r="AIX119"/>
      <c r="AIY119"/>
      <c r="AIZ119"/>
      <c r="AJA119"/>
      <c r="AJB119"/>
      <c r="AJC119"/>
      <c r="AJD119"/>
      <c r="AJE119"/>
      <c r="AJF119"/>
      <c r="AJG119"/>
      <c r="AJH119"/>
      <c r="AJI119"/>
      <c r="AJJ119"/>
      <c r="AJK119"/>
      <c r="AJL119"/>
      <c r="AJM119"/>
      <c r="AJN119"/>
      <c r="AJO119"/>
    </row>
    <row r="120" spans="1:951" x14ac:dyDescent="0.35">
      <c r="A120" s="90" t="s">
        <v>150</v>
      </c>
      <c r="B120" s="135">
        <v>3500201</v>
      </c>
      <c r="C120" s="136" t="s">
        <v>586</v>
      </c>
      <c r="D120" s="137">
        <v>29727</v>
      </c>
      <c r="E120" s="137">
        <v>16026</v>
      </c>
      <c r="F120" s="137">
        <v>34881</v>
      </c>
      <c r="G120" s="135">
        <v>14</v>
      </c>
      <c r="H120" s="136" t="s">
        <v>185</v>
      </c>
      <c r="I120" s="136" t="s">
        <v>731</v>
      </c>
      <c r="J120" s="136" t="s">
        <v>266</v>
      </c>
      <c r="K120" s="136" t="s">
        <v>259</v>
      </c>
      <c r="L120" s="135"/>
      <c r="M120" s="135">
        <v>94</v>
      </c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  <c r="VK120"/>
      <c r="VL120"/>
      <c r="VM120"/>
      <c r="VN120"/>
      <c r="VO120"/>
      <c r="VP120"/>
      <c r="VQ120"/>
      <c r="VR120"/>
      <c r="VS120"/>
      <c r="VT120"/>
      <c r="VU120"/>
      <c r="VV120"/>
      <c r="VW120"/>
      <c r="VX120"/>
      <c r="VY120"/>
      <c r="VZ120"/>
      <c r="WA120"/>
      <c r="WB120"/>
      <c r="WC120"/>
      <c r="WD120"/>
      <c r="WE120"/>
      <c r="WF120"/>
      <c r="WG120"/>
      <c r="WH120"/>
      <c r="WI120"/>
      <c r="WJ120"/>
      <c r="WK120"/>
      <c r="WL120"/>
      <c r="WM120"/>
      <c r="WN120"/>
      <c r="WO120"/>
      <c r="WP120"/>
      <c r="WQ120"/>
      <c r="WR120"/>
      <c r="WS120"/>
      <c r="WT120"/>
      <c r="WU120"/>
      <c r="WV120"/>
      <c r="WW120"/>
      <c r="WX120"/>
      <c r="WY120"/>
      <c r="WZ120"/>
      <c r="XA120"/>
      <c r="XB120"/>
      <c r="XC120"/>
      <c r="XD120"/>
      <c r="XE120"/>
      <c r="XF120"/>
      <c r="XG120"/>
      <c r="XH120"/>
      <c r="XI120"/>
      <c r="XJ120"/>
      <c r="XK120"/>
      <c r="XL120"/>
      <c r="XM120"/>
      <c r="XN120"/>
      <c r="XO120"/>
      <c r="XP120"/>
      <c r="XQ120"/>
      <c r="XR120"/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ZG120"/>
      <c r="ZH120"/>
      <c r="ZI120"/>
      <c r="ZJ120"/>
      <c r="ZK120"/>
      <c r="ZL120"/>
      <c r="ZM120"/>
      <c r="ZN120"/>
      <c r="ZO120"/>
      <c r="ZP120"/>
      <c r="ZQ120"/>
      <c r="ZR120"/>
      <c r="ZS120"/>
      <c r="ZT120"/>
      <c r="ZU120"/>
      <c r="ZV120"/>
      <c r="ZW120"/>
      <c r="ZX120"/>
      <c r="ZY120"/>
      <c r="ZZ120"/>
      <c r="AAA120"/>
      <c r="AAB120"/>
      <c r="AAC120"/>
      <c r="AAD120"/>
      <c r="AAE120"/>
      <c r="AAF120"/>
      <c r="AAG120"/>
      <c r="AAH120"/>
      <c r="AAI120"/>
      <c r="AAJ120"/>
      <c r="AAK120"/>
      <c r="AAL120"/>
      <c r="AAM120"/>
      <c r="AAN120"/>
      <c r="AAO120"/>
      <c r="AAP120"/>
      <c r="AAQ120"/>
      <c r="AAR120"/>
      <c r="AAS120"/>
      <c r="AAT120"/>
      <c r="AAU120"/>
      <c r="AAV120"/>
      <c r="AAW120"/>
      <c r="AAX120"/>
      <c r="AAY120"/>
      <c r="AAZ120"/>
      <c r="ABA120"/>
      <c r="ABB120"/>
      <c r="ABC120"/>
      <c r="ABD120"/>
      <c r="ABE120"/>
      <c r="ABF120"/>
      <c r="ABG120"/>
      <c r="ABH120"/>
      <c r="ABI120"/>
      <c r="ABJ120"/>
      <c r="ABK120"/>
      <c r="ABL120"/>
      <c r="ABM120"/>
      <c r="ABN120"/>
      <c r="ABO120"/>
      <c r="ABP120"/>
      <c r="ABQ120"/>
      <c r="ABR120"/>
      <c r="ABS120"/>
      <c r="ABT120"/>
      <c r="ABU120"/>
      <c r="ABV120"/>
      <c r="ABW120"/>
      <c r="ABX120"/>
      <c r="ABY120"/>
      <c r="ABZ120"/>
      <c r="ACA120"/>
      <c r="ACB120"/>
      <c r="ACC120"/>
      <c r="ACD120"/>
      <c r="ACE120"/>
      <c r="ACF120"/>
      <c r="ACG120"/>
      <c r="ACH120"/>
      <c r="ACI120"/>
      <c r="ACJ120"/>
      <c r="ACK120"/>
      <c r="ACL120"/>
      <c r="ACM120"/>
      <c r="ACN120"/>
      <c r="ACO120"/>
      <c r="ACP120"/>
      <c r="ACQ120"/>
      <c r="ACR120"/>
      <c r="ACS120"/>
      <c r="ACT120"/>
      <c r="ACU120"/>
      <c r="ACV120"/>
      <c r="ACW120"/>
      <c r="ACX120"/>
      <c r="ACY120"/>
      <c r="ACZ120"/>
      <c r="ADA120"/>
      <c r="ADB120"/>
      <c r="ADC120"/>
      <c r="ADD120"/>
      <c r="ADE120"/>
      <c r="ADF120"/>
      <c r="ADG120"/>
      <c r="ADH120"/>
      <c r="ADI120"/>
      <c r="ADJ120"/>
      <c r="ADK120"/>
      <c r="ADL120"/>
      <c r="ADM120"/>
      <c r="ADN120"/>
      <c r="ADO120"/>
      <c r="ADP120"/>
      <c r="ADQ120"/>
      <c r="ADR120"/>
      <c r="ADS120"/>
      <c r="ADT120"/>
      <c r="ADU120"/>
      <c r="ADV120"/>
      <c r="ADW120"/>
      <c r="ADX120"/>
      <c r="ADY120"/>
      <c r="ADZ120"/>
      <c r="AEA120"/>
      <c r="AEB120"/>
      <c r="AEC120"/>
      <c r="AED120"/>
      <c r="AEE120"/>
      <c r="AEF120"/>
      <c r="AEG120"/>
      <c r="AEH120"/>
      <c r="AEI120"/>
      <c r="AEJ120"/>
      <c r="AEK120"/>
      <c r="AEL120"/>
      <c r="AEM120"/>
      <c r="AEN120"/>
      <c r="AEO120"/>
      <c r="AEP120"/>
      <c r="AEQ120"/>
      <c r="AER120"/>
      <c r="AES120"/>
      <c r="AET120"/>
      <c r="AEU120"/>
      <c r="AEV120"/>
      <c r="AEW120"/>
      <c r="AEX120"/>
      <c r="AEY120"/>
      <c r="AEZ120"/>
      <c r="AFA120"/>
      <c r="AFB120"/>
      <c r="AFC120"/>
      <c r="AFD120"/>
      <c r="AFE120"/>
      <c r="AFF120"/>
      <c r="AFG120"/>
      <c r="AFH120"/>
      <c r="AFI120"/>
      <c r="AFJ120"/>
      <c r="AFK120"/>
      <c r="AFL120"/>
      <c r="AFM120"/>
      <c r="AFN120"/>
      <c r="AFO120"/>
      <c r="AFP120"/>
      <c r="AFQ120"/>
      <c r="AFR120"/>
      <c r="AFS120"/>
      <c r="AFT120"/>
      <c r="AFU120"/>
      <c r="AFV120"/>
      <c r="AFW120"/>
      <c r="AFX120"/>
      <c r="AFY120"/>
      <c r="AFZ120"/>
      <c r="AGA120"/>
      <c r="AGB120"/>
      <c r="AGC120"/>
      <c r="AGD120"/>
      <c r="AGE120"/>
      <c r="AGF120"/>
      <c r="AGG120"/>
      <c r="AGH120"/>
      <c r="AGI120"/>
      <c r="AGJ120"/>
      <c r="AGK120"/>
      <c r="AGL120"/>
      <c r="AGM120"/>
      <c r="AGN120"/>
      <c r="AGO120"/>
      <c r="AGP120"/>
      <c r="AGQ120"/>
      <c r="AGR120"/>
      <c r="AGS120"/>
      <c r="AGT120"/>
      <c r="AGU120"/>
      <c r="AGV120"/>
      <c r="AGW120"/>
      <c r="AGX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</row>
    <row r="121" spans="1:951" x14ac:dyDescent="0.35">
      <c r="A121" s="90" t="s">
        <v>150</v>
      </c>
      <c r="B121" s="135">
        <v>3509467</v>
      </c>
      <c r="C121" s="136" t="s">
        <v>587</v>
      </c>
      <c r="D121" s="137">
        <v>32462</v>
      </c>
      <c r="E121" s="137">
        <v>17165</v>
      </c>
      <c r="F121" s="137">
        <v>42058</v>
      </c>
      <c r="G121" s="135">
        <v>27</v>
      </c>
      <c r="H121" s="136" t="s">
        <v>185</v>
      </c>
      <c r="I121" s="136" t="s">
        <v>731</v>
      </c>
      <c r="J121" s="136" t="s">
        <v>261</v>
      </c>
      <c r="K121" s="136" t="s">
        <v>259</v>
      </c>
      <c r="L121" s="135"/>
      <c r="M121" s="135">
        <v>100</v>
      </c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  <c r="VK121"/>
      <c r="VL121"/>
      <c r="VM121"/>
      <c r="VN121"/>
      <c r="VO121"/>
      <c r="VP121"/>
      <c r="VQ121"/>
      <c r="VR121"/>
      <c r="VS121"/>
      <c r="VT121"/>
      <c r="VU121"/>
      <c r="VV121"/>
      <c r="VW121"/>
      <c r="VX121"/>
      <c r="VY121"/>
      <c r="VZ121"/>
      <c r="WA121"/>
      <c r="WB121"/>
      <c r="WC121"/>
      <c r="WD121"/>
      <c r="WE121"/>
      <c r="WF121"/>
      <c r="WG121"/>
      <c r="WH121"/>
      <c r="WI121"/>
      <c r="WJ121"/>
      <c r="WK121"/>
      <c r="WL121"/>
      <c r="WM121"/>
      <c r="WN121"/>
      <c r="WO121"/>
      <c r="WP121"/>
      <c r="WQ121"/>
      <c r="WR121"/>
      <c r="WS121"/>
      <c r="WT121"/>
      <c r="WU121"/>
      <c r="WV121"/>
      <c r="WW121"/>
      <c r="WX121"/>
      <c r="WY121"/>
      <c r="WZ121"/>
      <c r="XA121"/>
      <c r="XB121"/>
      <c r="XC121"/>
      <c r="XD121"/>
      <c r="XE121"/>
      <c r="XF121"/>
      <c r="XG121"/>
      <c r="XH121"/>
      <c r="XI121"/>
      <c r="XJ121"/>
      <c r="XK121"/>
      <c r="XL121"/>
      <c r="XM121"/>
      <c r="XN121"/>
      <c r="XO121"/>
      <c r="XP121"/>
      <c r="XQ121"/>
      <c r="XR121"/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ZG121"/>
      <c r="ZH121"/>
      <c r="ZI121"/>
      <c r="ZJ121"/>
      <c r="ZK121"/>
      <c r="ZL121"/>
      <c r="ZM121"/>
      <c r="ZN121"/>
      <c r="ZO121"/>
      <c r="ZP121"/>
      <c r="ZQ121"/>
      <c r="ZR121"/>
      <c r="ZS121"/>
      <c r="ZT121"/>
      <c r="ZU121"/>
      <c r="ZV121"/>
      <c r="ZW121"/>
      <c r="ZX121"/>
      <c r="ZY121"/>
      <c r="ZZ121"/>
      <c r="AAA121"/>
      <c r="AAB121"/>
      <c r="AAC121"/>
      <c r="AAD121"/>
      <c r="AAE121"/>
      <c r="AAF121"/>
      <c r="AAG121"/>
      <c r="AAH121"/>
      <c r="AAI121"/>
      <c r="AAJ121"/>
      <c r="AAK121"/>
      <c r="AAL121"/>
      <c r="AAM121"/>
      <c r="AAN121"/>
      <c r="AAO121"/>
      <c r="AAP121"/>
      <c r="AAQ121"/>
      <c r="AAR121"/>
      <c r="AAS121"/>
      <c r="AAT121"/>
      <c r="AAU121"/>
      <c r="AAV121"/>
      <c r="AAW121"/>
      <c r="AAX121"/>
      <c r="AAY121"/>
      <c r="AAZ121"/>
      <c r="ABA121"/>
      <c r="ABB121"/>
      <c r="ABC121"/>
      <c r="ABD121"/>
      <c r="ABE121"/>
      <c r="ABF121"/>
      <c r="ABG121"/>
      <c r="ABH121"/>
      <c r="ABI121"/>
      <c r="ABJ121"/>
      <c r="ABK121"/>
      <c r="ABL121"/>
      <c r="ABM121"/>
      <c r="ABN121"/>
      <c r="ABO121"/>
      <c r="ABP121"/>
      <c r="ABQ121"/>
      <c r="ABR121"/>
      <c r="ABS121"/>
      <c r="ABT121"/>
      <c r="ABU121"/>
      <c r="ABV121"/>
      <c r="ABW121"/>
      <c r="ABX121"/>
      <c r="ABY121"/>
      <c r="ABZ121"/>
      <c r="ACA121"/>
      <c r="ACB121"/>
      <c r="ACC121"/>
      <c r="ACD121"/>
      <c r="ACE121"/>
      <c r="ACF121"/>
      <c r="ACG121"/>
      <c r="ACH121"/>
      <c r="ACI121"/>
      <c r="ACJ121"/>
      <c r="ACK121"/>
      <c r="ACL121"/>
      <c r="ACM121"/>
      <c r="ACN121"/>
      <c r="ACO121"/>
      <c r="ACP121"/>
      <c r="ACQ121"/>
      <c r="ACR121"/>
      <c r="ACS121"/>
      <c r="ACT121"/>
      <c r="ACU121"/>
      <c r="ACV121"/>
      <c r="ACW121"/>
      <c r="ACX121"/>
      <c r="ACY121"/>
      <c r="ACZ121"/>
      <c r="ADA121"/>
      <c r="ADB121"/>
      <c r="ADC121"/>
      <c r="ADD121"/>
      <c r="ADE121"/>
      <c r="ADF121"/>
      <c r="ADG121"/>
      <c r="ADH121"/>
      <c r="ADI121"/>
      <c r="ADJ121"/>
      <c r="ADK121"/>
      <c r="ADL121"/>
      <c r="ADM121"/>
      <c r="ADN121"/>
      <c r="ADO121"/>
      <c r="ADP121"/>
      <c r="ADQ121"/>
      <c r="ADR121"/>
      <c r="ADS121"/>
      <c r="ADT121"/>
      <c r="ADU121"/>
      <c r="ADV121"/>
      <c r="ADW121"/>
      <c r="ADX121"/>
      <c r="ADY121"/>
      <c r="ADZ121"/>
      <c r="AEA121"/>
      <c r="AEB121"/>
      <c r="AEC121"/>
      <c r="AED121"/>
      <c r="AEE121"/>
      <c r="AEF121"/>
      <c r="AEG121"/>
      <c r="AEH121"/>
      <c r="AEI121"/>
      <c r="AEJ121"/>
      <c r="AEK121"/>
      <c r="AEL121"/>
      <c r="AEM121"/>
      <c r="AEN121"/>
      <c r="AEO121"/>
      <c r="AEP121"/>
      <c r="AEQ121"/>
      <c r="AER121"/>
      <c r="AES121"/>
      <c r="AET121"/>
      <c r="AEU121"/>
      <c r="AEV121"/>
      <c r="AEW121"/>
      <c r="AEX121"/>
      <c r="AEY121"/>
      <c r="AEZ121"/>
      <c r="AFA121"/>
      <c r="AFB121"/>
      <c r="AFC121"/>
      <c r="AFD121"/>
      <c r="AFE121"/>
      <c r="AFF121"/>
      <c r="AFG121"/>
      <c r="AFH121"/>
      <c r="AFI121"/>
      <c r="AFJ121"/>
      <c r="AFK121"/>
      <c r="AFL121"/>
      <c r="AFM121"/>
      <c r="AFN121"/>
      <c r="AFO121"/>
      <c r="AFP121"/>
      <c r="AFQ121"/>
      <c r="AFR121"/>
      <c r="AFS121"/>
      <c r="AFT121"/>
      <c r="AFU121"/>
      <c r="AFV121"/>
      <c r="AFW121"/>
      <c r="AFX121"/>
      <c r="AFY121"/>
      <c r="AFZ121"/>
      <c r="AGA121"/>
      <c r="AGB121"/>
      <c r="AGC121"/>
      <c r="AGD121"/>
      <c r="AGE121"/>
      <c r="AGF121"/>
      <c r="AGG121"/>
      <c r="AGH121"/>
      <c r="AGI121"/>
      <c r="AGJ121"/>
      <c r="AGK121"/>
      <c r="AGL121"/>
      <c r="AGM121"/>
      <c r="AGN121"/>
      <c r="AGO121"/>
      <c r="AGP121"/>
      <c r="AGQ121"/>
      <c r="AGR121"/>
      <c r="AGS121"/>
      <c r="AGT121"/>
      <c r="AGU121"/>
      <c r="AGV121"/>
      <c r="AGW121"/>
      <c r="AGX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</row>
    <row r="122" spans="1:951" x14ac:dyDescent="0.35">
      <c r="A122" s="90" t="s">
        <v>150</v>
      </c>
      <c r="B122" s="135">
        <v>3522783</v>
      </c>
      <c r="C122" s="136" t="s">
        <v>588</v>
      </c>
      <c r="D122" s="137">
        <v>31824</v>
      </c>
      <c r="E122" s="137">
        <v>18797</v>
      </c>
      <c r="F122" s="137">
        <v>39066</v>
      </c>
      <c r="G122" s="135">
        <v>19</v>
      </c>
      <c r="H122" s="136" t="s">
        <v>183</v>
      </c>
      <c r="I122" s="136" t="s">
        <v>731</v>
      </c>
      <c r="J122" s="136" t="s">
        <v>261</v>
      </c>
      <c r="K122" s="136" t="s">
        <v>259</v>
      </c>
      <c r="L122" s="135"/>
      <c r="M122" s="135">
        <v>100</v>
      </c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</row>
    <row r="123" spans="1:951" x14ac:dyDescent="0.35">
      <c r="A123" s="90" t="s">
        <v>150</v>
      </c>
      <c r="B123" s="135">
        <v>3537457</v>
      </c>
      <c r="C123" s="136" t="s">
        <v>589</v>
      </c>
      <c r="D123" s="137">
        <v>31779</v>
      </c>
      <c r="E123" s="137">
        <v>17372</v>
      </c>
      <c r="F123" s="137">
        <v>35765</v>
      </c>
      <c r="G123" s="135">
        <v>10</v>
      </c>
      <c r="H123" s="136" t="s">
        <v>185</v>
      </c>
      <c r="I123" s="136" t="s">
        <v>731</v>
      </c>
      <c r="J123" s="136" t="s">
        <v>261</v>
      </c>
      <c r="K123" s="136" t="s">
        <v>259</v>
      </c>
      <c r="L123" s="135"/>
      <c r="M123" s="135">
        <v>100</v>
      </c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</row>
    <row r="124" spans="1:951" x14ac:dyDescent="0.35">
      <c r="A124" s="90" t="s">
        <v>150</v>
      </c>
      <c r="B124" s="135">
        <v>3554257</v>
      </c>
      <c r="C124" s="136" t="s">
        <v>590</v>
      </c>
      <c r="D124" s="137">
        <v>32509</v>
      </c>
      <c r="E124" s="137">
        <v>18979</v>
      </c>
      <c r="F124" s="137">
        <v>40908</v>
      </c>
      <c r="G124" s="135">
        <v>22</v>
      </c>
      <c r="H124" s="136" t="s">
        <v>185</v>
      </c>
      <c r="I124" s="136" t="s">
        <v>731</v>
      </c>
      <c r="J124" s="136" t="s">
        <v>261</v>
      </c>
      <c r="K124" s="136" t="s">
        <v>259</v>
      </c>
      <c r="L124" s="135"/>
      <c r="M124" s="135">
        <v>100</v>
      </c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  <c r="PF124"/>
      <c r="PG124"/>
      <c r="PH124"/>
      <c r="PI124"/>
      <c r="PJ124"/>
      <c r="PK124"/>
      <c r="PL124"/>
      <c r="PM124"/>
      <c r="PN124"/>
      <c r="PO124"/>
      <c r="PP124"/>
      <c r="PQ124"/>
      <c r="PR124"/>
      <c r="PS124"/>
      <c r="PT124"/>
      <c r="PU124"/>
      <c r="PV124"/>
      <c r="PW124"/>
      <c r="PX124"/>
      <c r="PY124"/>
      <c r="PZ124"/>
      <c r="QA124"/>
      <c r="QB124"/>
      <c r="QC124"/>
      <c r="QD124"/>
      <c r="QE124"/>
      <c r="QF124"/>
      <c r="QG124"/>
      <c r="QH124"/>
      <c r="QI124"/>
      <c r="QJ124"/>
      <c r="QK124"/>
      <c r="QL124"/>
      <c r="QM124"/>
      <c r="QN124"/>
      <c r="QO124"/>
      <c r="QP124"/>
      <c r="QQ124"/>
      <c r="QR124"/>
      <c r="QS124"/>
      <c r="QT124"/>
      <c r="QU124"/>
      <c r="QV124"/>
      <c r="QW124"/>
      <c r="QX124"/>
      <c r="QY124"/>
      <c r="QZ124"/>
      <c r="RA124"/>
      <c r="RB124"/>
      <c r="RC124"/>
      <c r="RD124"/>
      <c r="RE124"/>
      <c r="RF124"/>
      <c r="RG124"/>
      <c r="RH124"/>
      <c r="RI124"/>
      <c r="RJ124"/>
      <c r="RK124"/>
      <c r="RL124"/>
      <c r="RM124"/>
      <c r="RN124"/>
      <c r="RO124"/>
      <c r="RP124"/>
      <c r="RQ124"/>
      <c r="RR124"/>
      <c r="RS124"/>
      <c r="RT124"/>
      <c r="RU124"/>
      <c r="RV124"/>
      <c r="RW124"/>
      <c r="RX124"/>
      <c r="RY124"/>
      <c r="RZ124"/>
      <c r="SA124"/>
      <c r="SB124"/>
      <c r="SC124"/>
      <c r="SD124"/>
      <c r="SE124"/>
      <c r="SF124"/>
      <c r="SG124"/>
      <c r="SH124"/>
      <c r="SI124"/>
      <c r="SJ124"/>
      <c r="SK124"/>
      <c r="SL124"/>
      <c r="SM124"/>
      <c r="SN124"/>
      <c r="SO124"/>
      <c r="SP124"/>
      <c r="SQ124"/>
      <c r="SR124"/>
      <c r="SS124"/>
      <c r="ST124"/>
      <c r="SU124"/>
      <c r="SV124"/>
      <c r="SW124"/>
      <c r="SX124"/>
      <c r="SY124"/>
      <c r="SZ124"/>
      <c r="TA124"/>
      <c r="TB124"/>
      <c r="TC124"/>
      <c r="TD124"/>
      <c r="TE124"/>
      <c r="TF124"/>
      <c r="TG124"/>
      <c r="TH124"/>
      <c r="TI124"/>
      <c r="TJ124"/>
      <c r="TK124"/>
      <c r="TL124"/>
      <c r="TM124"/>
      <c r="TN124"/>
      <c r="TO124"/>
      <c r="TP124"/>
      <c r="TQ124"/>
      <c r="TR124"/>
      <c r="TS124"/>
      <c r="TT124"/>
      <c r="TU124"/>
      <c r="TV124"/>
      <c r="TW124"/>
      <c r="TX124"/>
      <c r="TY124"/>
      <c r="TZ124"/>
      <c r="UA124"/>
      <c r="UB124"/>
      <c r="UC124"/>
      <c r="UD124"/>
      <c r="UE124"/>
      <c r="UF124"/>
      <c r="UG124"/>
      <c r="UH124"/>
      <c r="UI124"/>
      <c r="UJ124"/>
      <c r="UK124"/>
      <c r="UL124"/>
      <c r="UM124"/>
      <c r="UN124"/>
      <c r="UO124"/>
      <c r="UP124"/>
      <c r="UQ124"/>
      <c r="UR124"/>
      <c r="US124"/>
      <c r="UT124"/>
      <c r="UU124"/>
      <c r="UV124"/>
      <c r="UW124"/>
      <c r="UX124"/>
      <c r="UY124"/>
      <c r="UZ124"/>
      <c r="VA124"/>
      <c r="VB124"/>
      <c r="VC124"/>
      <c r="VD124"/>
      <c r="VE124"/>
      <c r="VF124"/>
      <c r="VG124"/>
      <c r="VH124"/>
      <c r="VI124"/>
      <c r="VJ124"/>
      <c r="VK124"/>
      <c r="VL124"/>
      <c r="VM124"/>
      <c r="VN124"/>
      <c r="VO124"/>
      <c r="VP124"/>
      <c r="VQ124"/>
      <c r="VR124"/>
      <c r="VS124"/>
      <c r="VT124"/>
      <c r="VU124"/>
      <c r="VV124"/>
      <c r="VW124"/>
      <c r="VX124"/>
      <c r="VY124"/>
      <c r="VZ124"/>
      <c r="WA124"/>
      <c r="WB124"/>
      <c r="WC124"/>
      <c r="WD124"/>
      <c r="WE124"/>
      <c r="WF124"/>
      <c r="WG124"/>
      <c r="WH124"/>
      <c r="WI124"/>
      <c r="WJ124"/>
      <c r="WK124"/>
      <c r="WL124"/>
      <c r="WM124"/>
      <c r="WN124"/>
      <c r="WO124"/>
      <c r="WP124"/>
      <c r="WQ124"/>
      <c r="WR124"/>
      <c r="WS124"/>
      <c r="WT124"/>
      <c r="WU124"/>
      <c r="WV124"/>
      <c r="WW124"/>
      <c r="WX124"/>
      <c r="WY124"/>
      <c r="WZ124"/>
      <c r="XA124"/>
      <c r="XB124"/>
      <c r="XC124"/>
      <c r="XD124"/>
      <c r="XE124"/>
      <c r="XF124"/>
      <c r="XG124"/>
      <c r="XH124"/>
      <c r="XI124"/>
      <c r="XJ124"/>
      <c r="XK124"/>
      <c r="XL124"/>
      <c r="XM124"/>
      <c r="XN124"/>
      <c r="XO124"/>
      <c r="XP124"/>
      <c r="XQ124"/>
      <c r="XR124"/>
      <c r="XS124"/>
      <c r="XT124"/>
      <c r="XU124"/>
      <c r="XV124"/>
      <c r="XW124"/>
      <c r="XX124"/>
      <c r="XY124"/>
      <c r="XZ124"/>
      <c r="YA124"/>
      <c r="YB124"/>
      <c r="YC124"/>
      <c r="YD124"/>
      <c r="YE124"/>
      <c r="YF124"/>
      <c r="YG124"/>
      <c r="YH124"/>
      <c r="YI124"/>
      <c r="YJ124"/>
      <c r="YK124"/>
      <c r="YL124"/>
      <c r="YM124"/>
      <c r="YN124"/>
      <c r="YO124"/>
      <c r="YP124"/>
      <c r="YQ124"/>
      <c r="YR124"/>
      <c r="YS124"/>
      <c r="YT124"/>
      <c r="YU124"/>
      <c r="YV124"/>
      <c r="YW124"/>
      <c r="YX124"/>
      <c r="YY124"/>
      <c r="YZ124"/>
      <c r="ZA124"/>
      <c r="ZB124"/>
      <c r="ZC124"/>
      <c r="ZD124"/>
      <c r="ZE124"/>
      <c r="ZF124"/>
      <c r="ZG124"/>
      <c r="ZH124"/>
      <c r="ZI124"/>
      <c r="ZJ124"/>
      <c r="ZK124"/>
      <c r="ZL124"/>
      <c r="ZM124"/>
      <c r="ZN124"/>
      <c r="ZO124"/>
      <c r="ZP124"/>
      <c r="ZQ124"/>
      <c r="ZR124"/>
      <c r="ZS124"/>
      <c r="ZT124"/>
      <c r="ZU124"/>
      <c r="ZV124"/>
      <c r="ZW124"/>
      <c r="ZX124"/>
      <c r="ZY124"/>
      <c r="ZZ124"/>
      <c r="AAA124"/>
      <c r="AAB124"/>
      <c r="AAC124"/>
      <c r="AAD124"/>
      <c r="AAE124"/>
      <c r="AAF124"/>
      <c r="AAG124"/>
      <c r="AAH124"/>
      <c r="AAI124"/>
      <c r="AAJ124"/>
      <c r="AAK124"/>
      <c r="AAL124"/>
      <c r="AAM124"/>
      <c r="AAN124"/>
      <c r="AAO124"/>
      <c r="AAP124"/>
      <c r="AAQ124"/>
      <c r="AAR124"/>
      <c r="AAS124"/>
      <c r="AAT124"/>
      <c r="AAU124"/>
      <c r="AAV124"/>
      <c r="AAW124"/>
      <c r="AAX124"/>
      <c r="AAY124"/>
      <c r="AAZ124"/>
      <c r="ABA124"/>
      <c r="ABB124"/>
      <c r="ABC124"/>
      <c r="ABD124"/>
      <c r="ABE124"/>
      <c r="ABF124"/>
      <c r="ABG124"/>
      <c r="ABH124"/>
      <c r="ABI124"/>
      <c r="ABJ124"/>
      <c r="ABK124"/>
      <c r="ABL124"/>
      <c r="ABM124"/>
      <c r="ABN124"/>
      <c r="ABO124"/>
      <c r="ABP124"/>
      <c r="ABQ124"/>
      <c r="ABR124"/>
      <c r="ABS124"/>
      <c r="ABT124"/>
      <c r="ABU124"/>
      <c r="ABV124"/>
      <c r="ABW124"/>
      <c r="ABX124"/>
      <c r="ABY124"/>
      <c r="ABZ124"/>
      <c r="ACA124"/>
      <c r="ACB124"/>
      <c r="ACC124"/>
      <c r="ACD124"/>
      <c r="ACE124"/>
      <c r="ACF124"/>
      <c r="ACG124"/>
      <c r="ACH124"/>
      <c r="ACI124"/>
      <c r="ACJ124"/>
      <c r="ACK124"/>
      <c r="ACL124"/>
      <c r="ACM124"/>
      <c r="ACN124"/>
      <c r="ACO124"/>
      <c r="ACP124"/>
      <c r="ACQ124"/>
      <c r="ACR124"/>
      <c r="ACS124"/>
      <c r="ACT124"/>
      <c r="ACU124"/>
      <c r="ACV124"/>
      <c r="ACW124"/>
      <c r="ACX124"/>
      <c r="ACY124"/>
      <c r="ACZ124"/>
      <c r="ADA124"/>
      <c r="ADB124"/>
      <c r="ADC124"/>
      <c r="ADD124"/>
      <c r="ADE124"/>
      <c r="ADF124"/>
      <c r="ADG124"/>
      <c r="ADH124"/>
      <c r="ADI124"/>
      <c r="ADJ124"/>
      <c r="ADK124"/>
      <c r="ADL124"/>
      <c r="ADM124"/>
      <c r="ADN124"/>
      <c r="ADO124"/>
      <c r="ADP124"/>
      <c r="ADQ124"/>
      <c r="ADR124"/>
      <c r="ADS124"/>
      <c r="ADT124"/>
      <c r="ADU124"/>
      <c r="ADV124"/>
      <c r="ADW124"/>
      <c r="ADX124"/>
      <c r="ADY124"/>
      <c r="ADZ124"/>
      <c r="AEA124"/>
      <c r="AEB124"/>
      <c r="AEC124"/>
      <c r="AED124"/>
      <c r="AEE124"/>
      <c r="AEF124"/>
      <c r="AEG124"/>
      <c r="AEH124"/>
      <c r="AEI124"/>
      <c r="AEJ124"/>
      <c r="AEK124"/>
      <c r="AEL124"/>
      <c r="AEM124"/>
      <c r="AEN124"/>
      <c r="AEO124"/>
      <c r="AEP124"/>
      <c r="AEQ124"/>
      <c r="AER124"/>
      <c r="AES124"/>
      <c r="AET124"/>
      <c r="AEU124"/>
      <c r="AEV124"/>
      <c r="AEW124"/>
      <c r="AEX124"/>
      <c r="AEY124"/>
      <c r="AEZ124"/>
      <c r="AFA124"/>
      <c r="AFB124"/>
      <c r="AFC124"/>
      <c r="AFD124"/>
      <c r="AFE124"/>
      <c r="AFF124"/>
      <c r="AFG124"/>
      <c r="AFH124"/>
      <c r="AFI124"/>
      <c r="AFJ124"/>
      <c r="AFK124"/>
      <c r="AFL124"/>
      <c r="AFM124"/>
      <c r="AFN124"/>
      <c r="AFO124"/>
      <c r="AFP124"/>
      <c r="AFQ124"/>
      <c r="AFR124"/>
      <c r="AFS124"/>
      <c r="AFT124"/>
      <c r="AFU124"/>
      <c r="AFV124"/>
      <c r="AFW124"/>
      <c r="AFX124"/>
      <c r="AFY124"/>
      <c r="AFZ124"/>
      <c r="AGA124"/>
      <c r="AGB124"/>
      <c r="AGC124"/>
      <c r="AGD124"/>
      <c r="AGE124"/>
      <c r="AGF124"/>
      <c r="AGG124"/>
      <c r="AGH124"/>
      <c r="AGI124"/>
      <c r="AGJ124"/>
      <c r="AGK124"/>
      <c r="AGL124"/>
      <c r="AGM124"/>
      <c r="AGN124"/>
      <c r="AGO124"/>
      <c r="AGP124"/>
      <c r="AGQ124"/>
      <c r="AGR124"/>
      <c r="AGS124"/>
      <c r="AGT124"/>
      <c r="AGU124"/>
      <c r="AGV124"/>
      <c r="AGW124"/>
      <c r="AGX124"/>
      <c r="AGY124"/>
      <c r="AGZ124"/>
      <c r="AHA124"/>
      <c r="AHB124"/>
      <c r="AHC124"/>
      <c r="AHD124"/>
      <c r="AHE124"/>
      <c r="AHF124"/>
      <c r="AHG124"/>
      <c r="AHH124"/>
      <c r="AHI124"/>
      <c r="AHJ124"/>
      <c r="AHK124"/>
      <c r="AHL124"/>
      <c r="AHM124"/>
      <c r="AHN124"/>
      <c r="AHO124"/>
      <c r="AHP124"/>
      <c r="AHQ124"/>
      <c r="AHR124"/>
      <c r="AHS124"/>
      <c r="AHT124"/>
      <c r="AHU124"/>
      <c r="AHV124"/>
      <c r="AHW124"/>
      <c r="AHX124"/>
      <c r="AHY124"/>
      <c r="AHZ124"/>
      <c r="AIA124"/>
      <c r="AIB124"/>
      <c r="AIC124"/>
      <c r="AID124"/>
      <c r="AIE124"/>
      <c r="AIF124"/>
      <c r="AIG124"/>
      <c r="AIH124"/>
      <c r="AII124"/>
      <c r="AIJ124"/>
      <c r="AIK124"/>
      <c r="AIL124"/>
      <c r="AIM124"/>
      <c r="AIN124"/>
      <c r="AIO124"/>
      <c r="AIP124"/>
      <c r="AIQ124"/>
      <c r="AIR124"/>
      <c r="AIS124"/>
      <c r="AIT124"/>
      <c r="AIU124"/>
      <c r="AIV124"/>
      <c r="AIW124"/>
      <c r="AIX124"/>
      <c r="AIY124"/>
      <c r="AIZ124"/>
      <c r="AJA124"/>
      <c r="AJB124"/>
      <c r="AJC124"/>
      <c r="AJD124"/>
      <c r="AJE124"/>
      <c r="AJF124"/>
      <c r="AJG124"/>
      <c r="AJH124"/>
      <c r="AJI124"/>
      <c r="AJJ124"/>
      <c r="AJK124"/>
      <c r="AJL124"/>
      <c r="AJM124"/>
      <c r="AJN124"/>
      <c r="AJO124"/>
    </row>
    <row r="125" spans="1:951" x14ac:dyDescent="0.35">
      <c r="A125" s="90" t="s">
        <v>150</v>
      </c>
      <c r="B125" s="135">
        <v>3563565</v>
      </c>
      <c r="C125" s="136" t="s">
        <v>591</v>
      </c>
      <c r="D125" s="137">
        <v>27349</v>
      </c>
      <c r="E125" s="137">
        <v>17393</v>
      </c>
      <c r="F125" s="137">
        <v>35400</v>
      </c>
      <c r="G125" s="135">
        <v>22</v>
      </c>
      <c r="H125" s="136" t="s">
        <v>185</v>
      </c>
      <c r="I125" s="136" t="s">
        <v>731</v>
      </c>
      <c r="J125" s="136" t="s">
        <v>261</v>
      </c>
      <c r="K125" s="136" t="s">
        <v>259</v>
      </c>
      <c r="L125" s="135"/>
      <c r="M125" s="135">
        <v>100</v>
      </c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</row>
    <row r="126" spans="1:951" x14ac:dyDescent="0.35">
      <c r="A126" s="90" t="s">
        <v>150</v>
      </c>
      <c r="B126" s="135">
        <v>3588321</v>
      </c>
      <c r="C126" s="136" t="s">
        <v>592</v>
      </c>
      <c r="D126" s="137">
        <v>34227</v>
      </c>
      <c r="E126" s="137">
        <v>19415</v>
      </c>
      <c r="F126" s="137">
        <v>38930</v>
      </c>
      <c r="G126" s="135">
        <v>13</v>
      </c>
      <c r="H126" s="136" t="s">
        <v>183</v>
      </c>
      <c r="I126" s="136" t="s">
        <v>731</v>
      </c>
      <c r="J126" s="136" t="s">
        <v>266</v>
      </c>
      <c r="K126" s="136" t="s">
        <v>259</v>
      </c>
      <c r="L126" s="135"/>
      <c r="M126" s="135">
        <v>90</v>
      </c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</row>
    <row r="127" spans="1:951" x14ac:dyDescent="0.35">
      <c r="A127" s="90" t="s">
        <v>150</v>
      </c>
      <c r="B127" s="135">
        <v>3589718</v>
      </c>
      <c r="C127" s="136" t="s">
        <v>593</v>
      </c>
      <c r="D127" s="137">
        <v>37636</v>
      </c>
      <c r="E127" s="137">
        <v>18952</v>
      </c>
      <c r="F127" s="137">
        <v>43311</v>
      </c>
      <c r="G127" s="135">
        <v>15</v>
      </c>
      <c r="H127" s="136" t="s">
        <v>183</v>
      </c>
      <c r="I127" s="136" t="s">
        <v>731</v>
      </c>
      <c r="J127" s="136" t="s">
        <v>256</v>
      </c>
      <c r="K127" s="136" t="s">
        <v>259</v>
      </c>
      <c r="L127" s="135"/>
      <c r="M127" s="135">
        <v>100</v>
      </c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  <c r="VK127"/>
      <c r="VL127"/>
      <c r="VM127"/>
      <c r="VN127"/>
      <c r="VO127"/>
      <c r="VP127"/>
      <c r="VQ127"/>
      <c r="VR127"/>
      <c r="VS127"/>
      <c r="VT127"/>
      <c r="VU127"/>
      <c r="VV127"/>
      <c r="VW127"/>
      <c r="VX127"/>
      <c r="VY127"/>
      <c r="VZ127"/>
      <c r="WA127"/>
      <c r="WB127"/>
      <c r="WC127"/>
      <c r="WD127"/>
      <c r="WE127"/>
      <c r="WF127"/>
      <c r="WG127"/>
      <c r="WH127"/>
      <c r="WI127"/>
      <c r="WJ127"/>
      <c r="WK127"/>
      <c r="WL127"/>
      <c r="WM127"/>
      <c r="WN127"/>
      <c r="WO127"/>
      <c r="WP127"/>
      <c r="WQ127"/>
      <c r="WR127"/>
      <c r="WS127"/>
      <c r="WT127"/>
      <c r="WU127"/>
      <c r="WV127"/>
      <c r="WW127"/>
      <c r="WX127"/>
      <c r="WY127"/>
      <c r="WZ127"/>
      <c r="XA127"/>
      <c r="XB127"/>
      <c r="XC127"/>
      <c r="XD127"/>
      <c r="XE127"/>
      <c r="XF127"/>
      <c r="XG127"/>
      <c r="XH127"/>
      <c r="XI127"/>
      <c r="XJ127"/>
      <c r="XK127"/>
      <c r="XL127"/>
      <c r="XM127"/>
      <c r="XN127"/>
      <c r="XO127"/>
      <c r="XP127"/>
      <c r="XQ127"/>
      <c r="XR127"/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ZG127"/>
      <c r="ZH127"/>
      <c r="ZI127"/>
      <c r="ZJ127"/>
      <c r="ZK127"/>
      <c r="ZL127"/>
      <c r="ZM127"/>
      <c r="ZN127"/>
      <c r="ZO127"/>
      <c r="ZP127"/>
      <c r="ZQ127"/>
      <c r="ZR127"/>
      <c r="ZS127"/>
      <c r="ZT127"/>
      <c r="ZU127"/>
      <c r="ZV127"/>
      <c r="ZW127"/>
      <c r="ZX127"/>
      <c r="ZY127"/>
      <c r="ZZ127"/>
      <c r="AAA127"/>
      <c r="AAB127"/>
      <c r="AAC127"/>
      <c r="AAD127"/>
      <c r="AAE127"/>
      <c r="AAF127"/>
      <c r="AAG127"/>
      <c r="AAH127"/>
      <c r="AAI127"/>
      <c r="AAJ127"/>
      <c r="AAK127"/>
      <c r="AAL127"/>
      <c r="AAM127"/>
      <c r="AAN127"/>
      <c r="AAO127"/>
      <c r="AAP127"/>
      <c r="AAQ127"/>
      <c r="AAR127"/>
      <c r="AAS127"/>
      <c r="AAT127"/>
      <c r="AAU127"/>
      <c r="AAV127"/>
      <c r="AAW127"/>
      <c r="AAX127"/>
      <c r="AAY127"/>
      <c r="AAZ127"/>
      <c r="ABA127"/>
      <c r="ABB127"/>
      <c r="ABC127"/>
      <c r="ABD127"/>
      <c r="ABE127"/>
      <c r="ABF127"/>
      <c r="ABG127"/>
      <c r="ABH127"/>
      <c r="ABI127"/>
      <c r="ABJ127"/>
      <c r="ABK127"/>
      <c r="ABL127"/>
      <c r="ABM127"/>
      <c r="ABN127"/>
      <c r="ABO127"/>
      <c r="ABP127"/>
      <c r="ABQ127"/>
      <c r="ABR127"/>
      <c r="ABS127"/>
      <c r="ABT127"/>
      <c r="ABU127"/>
      <c r="ABV127"/>
      <c r="ABW127"/>
      <c r="ABX127"/>
      <c r="ABY127"/>
      <c r="ABZ127"/>
      <c r="ACA127"/>
      <c r="ACB127"/>
      <c r="ACC127"/>
      <c r="ACD127"/>
      <c r="ACE127"/>
      <c r="ACF127"/>
      <c r="ACG127"/>
      <c r="ACH127"/>
      <c r="ACI127"/>
      <c r="ACJ127"/>
      <c r="ACK127"/>
      <c r="ACL127"/>
      <c r="ACM127"/>
      <c r="ACN127"/>
      <c r="ACO127"/>
      <c r="ACP127"/>
      <c r="ACQ127"/>
      <c r="ACR127"/>
      <c r="ACS127"/>
      <c r="ACT127"/>
      <c r="ACU127"/>
      <c r="ACV127"/>
      <c r="ACW127"/>
      <c r="ACX127"/>
      <c r="ACY127"/>
      <c r="ACZ127"/>
      <c r="ADA127"/>
      <c r="ADB127"/>
      <c r="ADC127"/>
      <c r="ADD127"/>
      <c r="ADE127"/>
      <c r="ADF127"/>
      <c r="ADG127"/>
      <c r="ADH127"/>
      <c r="ADI127"/>
      <c r="ADJ127"/>
      <c r="ADK127"/>
      <c r="ADL127"/>
      <c r="ADM127"/>
      <c r="ADN127"/>
      <c r="ADO127"/>
      <c r="ADP127"/>
      <c r="ADQ127"/>
      <c r="ADR127"/>
      <c r="ADS127"/>
      <c r="ADT127"/>
      <c r="ADU127"/>
      <c r="ADV127"/>
      <c r="ADW127"/>
      <c r="ADX127"/>
      <c r="ADY127"/>
      <c r="ADZ127"/>
      <c r="AEA127"/>
      <c r="AEB127"/>
      <c r="AEC127"/>
      <c r="AED127"/>
      <c r="AEE127"/>
      <c r="AEF127"/>
      <c r="AEG127"/>
      <c r="AEH127"/>
      <c r="AEI127"/>
      <c r="AEJ127"/>
      <c r="AEK127"/>
      <c r="AEL127"/>
      <c r="AEM127"/>
      <c r="AEN127"/>
      <c r="AEO127"/>
      <c r="AEP127"/>
      <c r="AEQ127"/>
      <c r="AER127"/>
      <c r="AES127"/>
      <c r="AET127"/>
      <c r="AEU127"/>
      <c r="AEV127"/>
      <c r="AEW127"/>
      <c r="AEX127"/>
      <c r="AEY127"/>
      <c r="AEZ127"/>
      <c r="AFA127"/>
      <c r="AFB127"/>
      <c r="AFC127"/>
      <c r="AFD127"/>
      <c r="AFE127"/>
      <c r="AFF127"/>
      <c r="AFG127"/>
      <c r="AFH127"/>
      <c r="AFI127"/>
      <c r="AFJ127"/>
      <c r="AFK127"/>
      <c r="AFL127"/>
      <c r="AFM127"/>
      <c r="AFN127"/>
      <c r="AFO127"/>
      <c r="AFP127"/>
      <c r="AFQ127"/>
      <c r="AFR127"/>
      <c r="AFS127"/>
      <c r="AFT127"/>
      <c r="AFU127"/>
      <c r="AFV127"/>
      <c r="AFW127"/>
      <c r="AFX127"/>
      <c r="AFY127"/>
      <c r="AFZ127"/>
      <c r="AGA127"/>
      <c r="AGB127"/>
      <c r="AGC127"/>
      <c r="AGD127"/>
      <c r="AGE127"/>
      <c r="AGF127"/>
      <c r="AGG127"/>
      <c r="AGH127"/>
      <c r="AGI127"/>
      <c r="AGJ127"/>
      <c r="AGK127"/>
      <c r="AGL127"/>
      <c r="AGM127"/>
      <c r="AGN127"/>
      <c r="AGO127"/>
      <c r="AGP127"/>
      <c r="AGQ127"/>
      <c r="AGR127"/>
      <c r="AGS127"/>
      <c r="AGT127"/>
      <c r="AGU127"/>
      <c r="AGV127"/>
      <c r="AGW127"/>
      <c r="AGX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</row>
    <row r="128" spans="1:951" x14ac:dyDescent="0.35">
      <c r="A128" s="90" t="s">
        <v>150</v>
      </c>
      <c r="B128" s="135">
        <v>3611580</v>
      </c>
      <c r="C128" s="136" t="s">
        <v>594</v>
      </c>
      <c r="D128" s="137">
        <v>28246</v>
      </c>
      <c r="E128" s="137">
        <v>16392</v>
      </c>
      <c r="F128" s="137">
        <v>33725</v>
      </c>
      <c r="G128" s="135">
        <v>15</v>
      </c>
      <c r="H128" s="136" t="s">
        <v>185</v>
      </c>
      <c r="I128" s="136" t="s">
        <v>731</v>
      </c>
      <c r="J128" s="136" t="s">
        <v>261</v>
      </c>
      <c r="K128" s="136" t="s">
        <v>259</v>
      </c>
      <c r="L128" s="135"/>
      <c r="M128" s="135">
        <v>100</v>
      </c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  <c r="PC128"/>
      <c r="PD128"/>
      <c r="PE128"/>
      <c r="PF128"/>
      <c r="PG128"/>
      <c r="PH128"/>
      <c r="PI128"/>
      <c r="PJ128"/>
      <c r="PK128"/>
      <c r="PL128"/>
      <c r="PM128"/>
      <c r="PN128"/>
      <c r="PO128"/>
      <c r="PP128"/>
      <c r="PQ128"/>
      <c r="PR128"/>
      <c r="PS128"/>
      <c r="PT128"/>
      <c r="PU128"/>
      <c r="PV128"/>
      <c r="PW128"/>
      <c r="PX128"/>
      <c r="PY128"/>
      <c r="PZ128"/>
      <c r="QA128"/>
      <c r="QB128"/>
      <c r="QC128"/>
      <c r="QD128"/>
      <c r="QE128"/>
      <c r="QF128"/>
      <c r="QG128"/>
      <c r="QH128"/>
      <c r="QI128"/>
      <c r="QJ128"/>
      <c r="QK128"/>
      <c r="QL128"/>
      <c r="QM128"/>
      <c r="QN128"/>
      <c r="QO128"/>
      <c r="QP128"/>
      <c r="QQ128"/>
      <c r="QR128"/>
      <c r="QS128"/>
      <c r="QT128"/>
      <c r="QU128"/>
      <c r="QV128"/>
      <c r="QW128"/>
      <c r="QX128"/>
      <c r="QY128"/>
      <c r="QZ128"/>
      <c r="RA128"/>
      <c r="RB128"/>
      <c r="RC128"/>
      <c r="RD128"/>
      <c r="RE128"/>
      <c r="RF128"/>
      <c r="RG128"/>
      <c r="RH128"/>
      <c r="RI128"/>
      <c r="RJ128"/>
      <c r="RK128"/>
      <c r="RL128"/>
      <c r="RM128"/>
      <c r="RN128"/>
      <c r="RO128"/>
      <c r="RP128"/>
      <c r="RQ128"/>
      <c r="RR128"/>
      <c r="RS128"/>
      <c r="RT128"/>
      <c r="RU128"/>
      <c r="RV128"/>
      <c r="RW128"/>
      <c r="RX128"/>
      <c r="RY128"/>
      <c r="RZ128"/>
      <c r="SA128"/>
      <c r="SB128"/>
      <c r="SC128"/>
      <c r="SD128"/>
      <c r="SE128"/>
      <c r="SF128"/>
      <c r="SG128"/>
      <c r="SH128"/>
      <c r="SI128"/>
      <c r="SJ128"/>
      <c r="SK128"/>
      <c r="SL128"/>
      <c r="SM128"/>
      <c r="SN128"/>
      <c r="SO128"/>
      <c r="SP128"/>
      <c r="SQ128"/>
      <c r="SR128"/>
      <c r="SS128"/>
      <c r="ST128"/>
      <c r="SU128"/>
      <c r="SV128"/>
      <c r="SW128"/>
      <c r="SX128"/>
      <c r="SY128"/>
      <c r="SZ128"/>
      <c r="TA128"/>
      <c r="TB128"/>
      <c r="TC128"/>
      <c r="TD128"/>
      <c r="TE128"/>
      <c r="TF128"/>
      <c r="TG128"/>
      <c r="TH128"/>
      <c r="TI128"/>
      <c r="TJ128"/>
      <c r="TK128"/>
      <c r="TL128"/>
      <c r="TM128"/>
      <c r="TN128"/>
      <c r="TO128"/>
      <c r="TP128"/>
      <c r="TQ128"/>
      <c r="TR128"/>
      <c r="TS128"/>
      <c r="TT128"/>
      <c r="TU128"/>
      <c r="TV128"/>
      <c r="TW128"/>
      <c r="TX128"/>
      <c r="TY128"/>
      <c r="TZ128"/>
      <c r="UA128"/>
      <c r="UB128"/>
      <c r="UC128"/>
      <c r="UD128"/>
      <c r="UE128"/>
      <c r="UF128"/>
      <c r="UG128"/>
      <c r="UH128"/>
      <c r="UI128"/>
      <c r="UJ128"/>
      <c r="UK128"/>
      <c r="UL128"/>
      <c r="UM128"/>
      <c r="UN128"/>
      <c r="UO128"/>
      <c r="UP128"/>
      <c r="UQ128"/>
      <c r="UR128"/>
      <c r="US128"/>
      <c r="UT128"/>
      <c r="UU128"/>
      <c r="UV128"/>
      <c r="UW128"/>
      <c r="UX128"/>
      <c r="UY128"/>
      <c r="UZ128"/>
      <c r="VA128"/>
      <c r="VB128"/>
      <c r="VC128"/>
      <c r="VD128"/>
      <c r="VE128"/>
      <c r="VF128"/>
      <c r="VG128"/>
      <c r="VH128"/>
      <c r="VI128"/>
      <c r="VJ128"/>
      <c r="VK128"/>
      <c r="VL128"/>
      <c r="VM128"/>
      <c r="VN128"/>
      <c r="VO128"/>
      <c r="VP128"/>
      <c r="VQ128"/>
      <c r="VR128"/>
      <c r="VS128"/>
      <c r="VT128"/>
      <c r="VU128"/>
      <c r="VV128"/>
      <c r="VW128"/>
      <c r="VX128"/>
      <c r="VY128"/>
      <c r="VZ128"/>
      <c r="WA128"/>
      <c r="WB128"/>
      <c r="WC128"/>
      <c r="WD128"/>
      <c r="WE128"/>
      <c r="WF128"/>
      <c r="WG128"/>
      <c r="WH128"/>
      <c r="WI128"/>
      <c r="WJ128"/>
      <c r="WK128"/>
      <c r="WL128"/>
      <c r="WM128"/>
      <c r="WN128"/>
      <c r="WO128"/>
      <c r="WP128"/>
      <c r="WQ128"/>
      <c r="WR128"/>
      <c r="WS128"/>
      <c r="WT128"/>
      <c r="WU128"/>
      <c r="WV128"/>
      <c r="WW128"/>
      <c r="WX128"/>
      <c r="WY128"/>
      <c r="WZ128"/>
      <c r="XA128"/>
      <c r="XB128"/>
      <c r="XC128"/>
      <c r="XD128"/>
      <c r="XE128"/>
      <c r="XF128"/>
      <c r="XG128"/>
      <c r="XH128"/>
      <c r="XI128"/>
      <c r="XJ128"/>
      <c r="XK128"/>
      <c r="XL128"/>
      <c r="XM128"/>
      <c r="XN128"/>
      <c r="XO128"/>
      <c r="XP128"/>
      <c r="XQ128"/>
      <c r="XR128"/>
      <c r="XS128"/>
      <c r="XT128"/>
      <c r="XU128"/>
      <c r="XV128"/>
      <c r="XW128"/>
      <c r="XX128"/>
      <c r="XY128"/>
      <c r="XZ128"/>
      <c r="YA128"/>
      <c r="YB128"/>
      <c r="YC128"/>
      <c r="YD128"/>
      <c r="YE128"/>
      <c r="YF128"/>
      <c r="YG128"/>
      <c r="YH128"/>
      <c r="YI128"/>
      <c r="YJ128"/>
      <c r="YK128"/>
      <c r="YL128"/>
      <c r="YM128"/>
      <c r="YN128"/>
      <c r="YO128"/>
      <c r="YP128"/>
      <c r="YQ128"/>
      <c r="YR128"/>
      <c r="YS128"/>
      <c r="YT128"/>
      <c r="YU128"/>
      <c r="YV128"/>
      <c r="YW128"/>
      <c r="YX128"/>
      <c r="YY128"/>
      <c r="YZ128"/>
      <c r="ZA128"/>
      <c r="ZB128"/>
      <c r="ZC128"/>
      <c r="ZD128"/>
      <c r="ZE128"/>
      <c r="ZF128"/>
      <c r="ZG128"/>
      <c r="ZH128"/>
      <c r="ZI128"/>
      <c r="ZJ128"/>
      <c r="ZK128"/>
      <c r="ZL128"/>
      <c r="ZM128"/>
      <c r="ZN128"/>
      <c r="ZO128"/>
      <c r="ZP128"/>
      <c r="ZQ128"/>
      <c r="ZR128"/>
      <c r="ZS128"/>
      <c r="ZT128"/>
      <c r="ZU128"/>
      <c r="ZV128"/>
      <c r="ZW128"/>
      <c r="ZX128"/>
      <c r="ZY128"/>
      <c r="ZZ128"/>
      <c r="AAA128"/>
      <c r="AAB128"/>
      <c r="AAC128"/>
      <c r="AAD128"/>
      <c r="AAE128"/>
      <c r="AAF128"/>
      <c r="AAG128"/>
      <c r="AAH128"/>
      <c r="AAI128"/>
      <c r="AAJ128"/>
      <c r="AAK128"/>
      <c r="AAL128"/>
      <c r="AAM128"/>
      <c r="AAN128"/>
      <c r="AAO128"/>
      <c r="AAP128"/>
      <c r="AAQ128"/>
      <c r="AAR128"/>
      <c r="AAS128"/>
      <c r="AAT128"/>
      <c r="AAU128"/>
      <c r="AAV128"/>
      <c r="AAW128"/>
      <c r="AAX128"/>
      <c r="AAY128"/>
      <c r="AAZ128"/>
      <c r="ABA128"/>
      <c r="ABB128"/>
      <c r="ABC128"/>
      <c r="ABD128"/>
      <c r="ABE128"/>
      <c r="ABF128"/>
      <c r="ABG128"/>
      <c r="ABH128"/>
      <c r="ABI128"/>
      <c r="ABJ128"/>
      <c r="ABK128"/>
      <c r="ABL128"/>
      <c r="ABM128"/>
      <c r="ABN128"/>
      <c r="ABO128"/>
      <c r="ABP128"/>
      <c r="ABQ128"/>
      <c r="ABR128"/>
      <c r="ABS128"/>
      <c r="ABT128"/>
      <c r="ABU128"/>
      <c r="ABV128"/>
      <c r="ABW128"/>
      <c r="ABX128"/>
      <c r="ABY128"/>
      <c r="ABZ128"/>
      <c r="ACA128"/>
      <c r="ACB128"/>
      <c r="ACC128"/>
      <c r="ACD128"/>
      <c r="ACE128"/>
      <c r="ACF128"/>
      <c r="ACG128"/>
      <c r="ACH128"/>
      <c r="ACI128"/>
      <c r="ACJ128"/>
      <c r="ACK128"/>
      <c r="ACL128"/>
      <c r="ACM128"/>
      <c r="ACN128"/>
      <c r="ACO128"/>
      <c r="ACP128"/>
      <c r="ACQ128"/>
      <c r="ACR128"/>
      <c r="ACS128"/>
      <c r="ACT128"/>
      <c r="ACU128"/>
      <c r="ACV128"/>
      <c r="ACW128"/>
      <c r="ACX128"/>
      <c r="ACY128"/>
      <c r="ACZ128"/>
      <c r="ADA128"/>
      <c r="ADB128"/>
      <c r="ADC128"/>
      <c r="ADD128"/>
      <c r="ADE128"/>
      <c r="ADF128"/>
      <c r="ADG128"/>
      <c r="ADH128"/>
      <c r="ADI128"/>
      <c r="ADJ128"/>
      <c r="ADK128"/>
      <c r="ADL128"/>
      <c r="ADM128"/>
      <c r="ADN128"/>
      <c r="ADO128"/>
      <c r="ADP128"/>
      <c r="ADQ128"/>
      <c r="ADR128"/>
      <c r="ADS128"/>
      <c r="ADT128"/>
      <c r="ADU128"/>
      <c r="ADV128"/>
      <c r="ADW128"/>
      <c r="ADX128"/>
      <c r="ADY128"/>
      <c r="ADZ128"/>
      <c r="AEA128"/>
      <c r="AEB128"/>
      <c r="AEC128"/>
      <c r="AED128"/>
      <c r="AEE128"/>
      <c r="AEF128"/>
      <c r="AEG128"/>
      <c r="AEH128"/>
      <c r="AEI128"/>
      <c r="AEJ128"/>
      <c r="AEK128"/>
      <c r="AEL128"/>
      <c r="AEM128"/>
      <c r="AEN128"/>
      <c r="AEO128"/>
      <c r="AEP128"/>
      <c r="AEQ128"/>
      <c r="AER128"/>
      <c r="AES128"/>
      <c r="AET128"/>
      <c r="AEU128"/>
      <c r="AEV128"/>
      <c r="AEW128"/>
      <c r="AEX128"/>
      <c r="AEY128"/>
      <c r="AEZ128"/>
      <c r="AFA128"/>
      <c r="AFB128"/>
      <c r="AFC128"/>
      <c r="AFD128"/>
      <c r="AFE128"/>
      <c r="AFF128"/>
      <c r="AFG128"/>
      <c r="AFH128"/>
      <c r="AFI128"/>
      <c r="AFJ128"/>
      <c r="AFK128"/>
      <c r="AFL128"/>
      <c r="AFM128"/>
      <c r="AFN128"/>
      <c r="AFO128"/>
      <c r="AFP128"/>
      <c r="AFQ128"/>
      <c r="AFR128"/>
      <c r="AFS128"/>
      <c r="AFT128"/>
      <c r="AFU128"/>
      <c r="AFV128"/>
      <c r="AFW128"/>
      <c r="AFX128"/>
      <c r="AFY128"/>
      <c r="AFZ128"/>
      <c r="AGA128"/>
      <c r="AGB128"/>
      <c r="AGC128"/>
      <c r="AGD128"/>
      <c r="AGE128"/>
      <c r="AGF128"/>
      <c r="AGG128"/>
      <c r="AGH128"/>
      <c r="AGI128"/>
      <c r="AGJ128"/>
      <c r="AGK128"/>
      <c r="AGL128"/>
      <c r="AGM128"/>
      <c r="AGN128"/>
      <c r="AGO128"/>
      <c r="AGP128"/>
      <c r="AGQ128"/>
      <c r="AGR128"/>
      <c r="AGS128"/>
      <c r="AGT128"/>
      <c r="AGU128"/>
      <c r="AGV128"/>
      <c r="AGW128"/>
      <c r="AGX128"/>
      <c r="AGY128"/>
      <c r="AGZ128"/>
      <c r="AHA128"/>
      <c r="AHB128"/>
      <c r="AHC128"/>
      <c r="AHD128"/>
      <c r="AHE128"/>
      <c r="AHF128"/>
      <c r="AHG128"/>
      <c r="AHH128"/>
      <c r="AHI128"/>
      <c r="AHJ128"/>
      <c r="AHK128"/>
      <c r="AHL128"/>
      <c r="AHM128"/>
      <c r="AHN128"/>
      <c r="AHO128"/>
      <c r="AHP128"/>
      <c r="AHQ128"/>
      <c r="AHR128"/>
      <c r="AHS128"/>
      <c r="AHT128"/>
      <c r="AHU128"/>
      <c r="AHV128"/>
      <c r="AHW128"/>
      <c r="AHX128"/>
      <c r="AHY128"/>
      <c r="AHZ128"/>
      <c r="AIA128"/>
      <c r="AIB128"/>
      <c r="AIC128"/>
      <c r="AID128"/>
      <c r="AIE128"/>
      <c r="AIF128"/>
      <c r="AIG128"/>
      <c r="AIH128"/>
      <c r="AII128"/>
      <c r="AIJ128"/>
      <c r="AIK128"/>
      <c r="AIL128"/>
      <c r="AIM128"/>
      <c r="AIN128"/>
      <c r="AIO128"/>
      <c r="AIP128"/>
      <c r="AIQ128"/>
      <c r="AIR128"/>
      <c r="AIS128"/>
      <c r="AIT128"/>
      <c r="AIU128"/>
      <c r="AIV128"/>
      <c r="AIW128"/>
      <c r="AIX128"/>
      <c r="AIY128"/>
      <c r="AIZ128"/>
      <c r="AJA128"/>
      <c r="AJB128"/>
      <c r="AJC128"/>
      <c r="AJD128"/>
      <c r="AJE128"/>
      <c r="AJF128"/>
      <c r="AJG128"/>
      <c r="AJH128"/>
      <c r="AJI128"/>
      <c r="AJJ128"/>
      <c r="AJK128"/>
      <c r="AJL128"/>
      <c r="AJM128"/>
      <c r="AJN128"/>
      <c r="AJO128"/>
    </row>
    <row r="129" spans="1:951" x14ac:dyDescent="0.35">
      <c r="A129" s="90" t="s">
        <v>150</v>
      </c>
      <c r="B129" s="135">
        <v>3646037</v>
      </c>
      <c r="C129" s="136" t="s">
        <v>595</v>
      </c>
      <c r="D129" s="137">
        <v>34151</v>
      </c>
      <c r="E129" s="137">
        <v>18196</v>
      </c>
      <c r="F129" s="137">
        <v>42058</v>
      </c>
      <c r="G129" s="135">
        <v>22</v>
      </c>
      <c r="H129" s="136" t="s">
        <v>185</v>
      </c>
      <c r="I129" s="136" t="s">
        <v>731</v>
      </c>
      <c r="J129" s="136" t="s">
        <v>266</v>
      </c>
      <c r="K129" s="136" t="s">
        <v>259</v>
      </c>
      <c r="L129" s="135"/>
      <c r="M129" s="135">
        <v>100</v>
      </c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</row>
    <row r="130" spans="1:951" x14ac:dyDescent="0.35">
      <c r="A130" s="90" t="s">
        <v>150</v>
      </c>
      <c r="B130" s="135">
        <v>3660372</v>
      </c>
      <c r="C130" s="136" t="s">
        <v>596</v>
      </c>
      <c r="D130" s="137">
        <v>35583</v>
      </c>
      <c r="E130" s="137">
        <v>18711</v>
      </c>
      <c r="F130" s="137">
        <v>41104</v>
      </c>
      <c r="G130" s="135">
        <v>15</v>
      </c>
      <c r="H130" s="136" t="s">
        <v>183</v>
      </c>
      <c r="I130" s="136" t="s">
        <v>731</v>
      </c>
      <c r="J130" s="136" t="s">
        <v>256</v>
      </c>
      <c r="K130" s="136" t="s">
        <v>259</v>
      </c>
      <c r="L130" s="135"/>
      <c r="M130" s="135">
        <v>100</v>
      </c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</row>
    <row r="131" spans="1:951" x14ac:dyDescent="0.35">
      <c r="A131" s="90" t="s">
        <v>150</v>
      </c>
      <c r="B131" s="135">
        <v>3672064</v>
      </c>
      <c r="C131" s="136" t="s">
        <v>597</v>
      </c>
      <c r="D131" s="137">
        <v>34228</v>
      </c>
      <c r="E131" s="137">
        <v>19951</v>
      </c>
      <c r="F131" s="137">
        <v>38169</v>
      </c>
      <c r="G131" s="135">
        <v>11</v>
      </c>
      <c r="H131" s="136" t="s">
        <v>185</v>
      </c>
      <c r="I131" s="136" t="s">
        <v>731</v>
      </c>
      <c r="J131" s="136" t="s">
        <v>261</v>
      </c>
      <c r="K131" s="136" t="s">
        <v>259</v>
      </c>
      <c r="L131" s="135"/>
      <c r="M131" s="135">
        <v>100</v>
      </c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</row>
    <row r="132" spans="1:951" x14ac:dyDescent="0.35">
      <c r="A132" s="90" t="s">
        <v>150</v>
      </c>
      <c r="B132" s="135">
        <v>3740685</v>
      </c>
      <c r="C132" s="136" t="s">
        <v>598</v>
      </c>
      <c r="D132" s="137">
        <v>29587</v>
      </c>
      <c r="E132" s="137">
        <v>19198</v>
      </c>
      <c r="F132" s="137">
        <v>35765</v>
      </c>
      <c r="G132" s="135">
        <v>16</v>
      </c>
      <c r="H132" s="136" t="s">
        <v>185</v>
      </c>
      <c r="I132" s="136" t="s">
        <v>731</v>
      </c>
      <c r="J132" s="136" t="s">
        <v>261</v>
      </c>
      <c r="K132" s="136" t="s">
        <v>259</v>
      </c>
      <c r="L132" s="135"/>
      <c r="M132" s="135">
        <v>100</v>
      </c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</row>
    <row r="133" spans="1:951" x14ac:dyDescent="0.35">
      <c r="A133" s="90" t="s">
        <v>150</v>
      </c>
      <c r="B133" s="135">
        <v>3752665</v>
      </c>
      <c r="C133" s="136" t="s">
        <v>599</v>
      </c>
      <c r="D133" s="137">
        <v>36418</v>
      </c>
      <c r="E133" s="137">
        <v>19357</v>
      </c>
      <c r="F133" s="137">
        <v>42471</v>
      </c>
      <c r="G133" s="135">
        <v>17</v>
      </c>
      <c r="H133" s="136" t="s">
        <v>185</v>
      </c>
      <c r="I133" s="136" t="s">
        <v>731</v>
      </c>
      <c r="J133" s="136" t="s">
        <v>256</v>
      </c>
      <c r="K133" s="136" t="s">
        <v>259</v>
      </c>
      <c r="L133" s="135"/>
      <c r="M133" s="135">
        <v>100</v>
      </c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</row>
    <row r="134" spans="1:951" x14ac:dyDescent="0.35">
      <c r="A134" s="90" t="s">
        <v>150</v>
      </c>
      <c r="B134" s="135">
        <v>3752962</v>
      </c>
      <c r="C134" s="136" t="s">
        <v>600</v>
      </c>
      <c r="D134" s="137">
        <v>34714</v>
      </c>
      <c r="E134" s="137">
        <v>19472</v>
      </c>
      <c r="F134" s="137">
        <v>43418</v>
      </c>
      <c r="G134" s="135">
        <v>23</v>
      </c>
      <c r="H134" s="136" t="s">
        <v>185</v>
      </c>
      <c r="I134" s="136" t="s">
        <v>731</v>
      </c>
      <c r="J134" s="136" t="s">
        <v>256</v>
      </c>
      <c r="K134" s="136" t="s">
        <v>259</v>
      </c>
      <c r="L134" s="135"/>
      <c r="M134" s="135">
        <v>100</v>
      </c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</row>
    <row r="135" spans="1:951" x14ac:dyDescent="0.35">
      <c r="A135" s="90" t="s">
        <v>150</v>
      </c>
      <c r="B135" s="135">
        <v>3771240</v>
      </c>
      <c r="C135" s="136" t="s">
        <v>601</v>
      </c>
      <c r="D135" s="137">
        <v>28870</v>
      </c>
      <c r="E135" s="137">
        <v>18023</v>
      </c>
      <c r="F135" s="137">
        <v>36495</v>
      </c>
      <c r="G135" s="135">
        <v>20</v>
      </c>
      <c r="H135" s="136" t="s">
        <v>183</v>
      </c>
      <c r="I135" s="136" t="s">
        <v>731</v>
      </c>
      <c r="J135" s="136" t="s">
        <v>256</v>
      </c>
      <c r="K135" s="136" t="s">
        <v>259</v>
      </c>
      <c r="L135" s="135"/>
      <c r="M135" s="135">
        <v>100</v>
      </c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</row>
    <row r="136" spans="1:951" x14ac:dyDescent="0.35">
      <c r="A136" s="90" t="s">
        <v>150</v>
      </c>
      <c r="B136" s="135">
        <v>3790974</v>
      </c>
      <c r="C136" s="136" t="s">
        <v>602</v>
      </c>
      <c r="D136" s="137">
        <v>32310</v>
      </c>
      <c r="E136" s="137">
        <v>18483</v>
      </c>
      <c r="F136" s="137">
        <v>36251</v>
      </c>
      <c r="G136" s="135">
        <v>11</v>
      </c>
      <c r="H136" s="136" t="s">
        <v>185</v>
      </c>
      <c r="I136" s="136" t="s">
        <v>731</v>
      </c>
      <c r="J136" s="136" t="s">
        <v>261</v>
      </c>
      <c r="K136" s="136" t="s">
        <v>259</v>
      </c>
      <c r="L136" s="135"/>
      <c r="M136" s="135">
        <v>100</v>
      </c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</row>
    <row r="137" spans="1:951" x14ac:dyDescent="0.35">
      <c r="A137" s="90" t="s">
        <v>150</v>
      </c>
      <c r="B137" s="135">
        <v>3804564</v>
      </c>
      <c r="C137" s="136" t="s">
        <v>603</v>
      </c>
      <c r="D137" s="137">
        <v>32509</v>
      </c>
      <c r="E137" s="137">
        <v>18322</v>
      </c>
      <c r="F137" s="137">
        <v>39417</v>
      </c>
      <c r="G137" s="135">
        <v>18</v>
      </c>
      <c r="H137" s="136" t="s">
        <v>185</v>
      </c>
      <c r="I137" s="136" t="s">
        <v>731</v>
      </c>
      <c r="J137" s="136" t="s">
        <v>261</v>
      </c>
      <c r="K137" s="136" t="s">
        <v>259</v>
      </c>
      <c r="L137" s="135"/>
      <c r="M137" s="135">
        <v>100</v>
      </c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</row>
    <row r="138" spans="1:951" x14ac:dyDescent="0.35">
      <c r="A138" s="90" t="s">
        <v>150</v>
      </c>
      <c r="B138" s="135">
        <v>3806923</v>
      </c>
      <c r="C138" s="136" t="s">
        <v>604</v>
      </c>
      <c r="D138" s="137">
        <v>29236</v>
      </c>
      <c r="E138" s="137">
        <v>18255</v>
      </c>
      <c r="F138" s="137">
        <v>35034</v>
      </c>
      <c r="G138" s="135">
        <v>15</v>
      </c>
      <c r="H138" s="136" t="s">
        <v>183</v>
      </c>
      <c r="I138" s="136" t="s">
        <v>731</v>
      </c>
      <c r="J138" s="136" t="s">
        <v>261</v>
      </c>
      <c r="K138" s="136" t="s">
        <v>259</v>
      </c>
      <c r="L138" s="135"/>
      <c r="M138" s="135">
        <v>100</v>
      </c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</row>
    <row r="139" spans="1:951" x14ac:dyDescent="0.35">
      <c r="A139" s="90" t="s">
        <v>150</v>
      </c>
      <c r="B139" s="135">
        <v>3809157</v>
      </c>
      <c r="C139" s="136" t="s">
        <v>605</v>
      </c>
      <c r="D139" s="137">
        <v>35747</v>
      </c>
      <c r="E139" s="137">
        <v>18543</v>
      </c>
      <c r="F139" s="137">
        <v>43311</v>
      </c>
      <c r="G139" s="135">
        <v>21</v>
      </c>
      <c r="H139" s="136" t="s">
        <v>183</v>
      </c>
      <c r="I139" s="136" t="s">
        <v>731</v>
      </c>
      <c r="J139" s="136" t="s">
        <v>256</v>
      </c>
      <c r="K139" s="136" t="s">
        <v>259</v>
      </c>
      <c r="L139" s="135"/>
      <c r="M139" s="135">
        <v>100</v>
      </c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</row>
    <row r="140" spans="1:951" x14ac:dyDescent="0.35">
      <c r="A140" s="90" t="s">
        <v>150</v>
      </c>
      <c r="B140" s="135">
        <v>3812081</v>
      </c>
      <c r="C140" s="136" t="s">
        <v>606</v>
      </c>
      <c r="D140" s="137">
        <v>30713</v>
      </c>
      <c r="E140" s="137">
        <v>19935</v>
      </c>
      <c r="F140" s="137">
        <v>37834</v>
      </c>
      <c r="G140" s="135">
        <v>19</v>
      </c>
      <c r="H140" s="136" t="s">
        <v>185</v>
      </c>
      <c r="I140" s="136" t="s">
        <v>731</v>
      </c>
      <c r="J140" s="136" t="s">
        <v>261</v>
      </c>
      <c r="K140" s="136" t="s">
        <v>259</v>
      </c>
      <c r="L140" s="135"/>
      <c r="M140" s="135">
        <v>100</v>
      </c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</row>
    <row r="141" spans="1:951" x14ac:dyDescent="0.35">
      <c r="A141" s="90" t="s">
        <v>150</v>
      </c>
      <c r="B141" s="135">
        <v>3815587</v>
      </c>
      <c r="C141" s="136" t="s">
        <v>607</v>
      </c>
      <c r="D141" s="137">
        <v>36270</v>
      </c>
      <c r="E141" s="137">
        <v>19509</v>
      </c>
      <c r="F141" s="138"/>
      <c r="G141" s="138"/>
      <c r="H141" s="136" t="s">
        <v>183</v>
      </c>
      <c r="I141" s="136" t="s">
        <v>731</v>
      </c>
      <c r="J141" s="136" t="s">
        <v>268</v>
      </c>
      <c r="K141" s="136" t="s">
        <v>269</v>
      </c>
      <c r="L141" s="135"/>
      <c r="M141" s="135">
        <v>100</v>
      </c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</row>
    <row r="142" spans="1:951" x14ac:dyDescent="0.35">
      <c r="A142" s="90" t="s">
        <v>150</v>
      </c>
      <c r="B142" s="135">
        <v>3825712</v>
      </c>
      <c r="C142" s="136" t="s">
        <v>608</v>
      </c>
      <c r="D142" s="137">
        <v>33866</v>
      </c>
      <c r="E142" s="137">
        <v>19958</v>
      </c>
      <c r="F142" s="137">
        <v>38169</v>
      </c>
      <c r="G142" s="135">
        <v>12</v>
      </c>
      <c r="H142" s="136" t="s">
        <v>185</v>
      </c>
      <c r="I142" s="136" t="s">
        <v>731</v>
      </c>
      <c r="J142" s="136" t="s">
        <v>261</v>
      </c>
      <c r="K142" s="136" t="s">
        <v>259</v>
      </c>
      <c r="L142" s="135"/>
      <c r="M142" s="135">
        <v>100</v>
      </c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</row>
    <row r="143" spans="1:951" x14ac:dyDescent="0.35">
      <c r="A143" s="90" t="s">
        <v>150</v>
      </c>
      <c r="B143" s="135">
        <v>3826923</v>
      </c>
      <c r="C143" s="136" t="s">
        <v>609</v>
      </c>
      <c r="D143" s="137">
        <v>33970</v>
      </c>
      <c r="E143" s="137">
        <v>18772</v>
      </c>
      <c r="F143" s="137">
        <v>36495</v>
      </c>
      <c r="G143" s="135">
        <v>6</v>
      </c>
      <c r="H143" s="136" t="s">
        <v>185</v>
      </c>
      <c r="I143" s="136" t="s">
        <v>731</v>
      </c>
      <c r="J143" s="136" t="s">
        <v>261</v>
      </c>
      <c r="K143" s="136" t="s">
        <v>259</v>
      </c>
      <c r="L143" s="135"/>
      <c r="M143" s="135">
        <v>100</v>
      </c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</row>
    <row r="144" spans="1:951" x14ac:dyDescent="0.35">
      <c r="A144" s="90" t="s">
        <v>150</v>
      </c>
      <c r="B144" s="135">
        <v>3833606</v>
      </c>
      <c r="C144" s="136" t="s">
        <v>610</v>
      </c>
      <c r="D144" s="137">
        <v>35324</v>
      </c>
      <c r="E144" s="137">
        <v>19512</v>
      </c>
      <c r="F144" s="137">
        <v>43906</v>
      </c>
      <c r="G144" s="135">
        <v>24</v>
      </c>
      <c r="H144" s="136" t="s">
        <v>185</v>
      </c>
      <c r="I144" s="136" t="s">
        <v>731</v>
      </c>
      <c r="J144" s="136" t="s">
        <v>256</v>
      </c>
      <c r="K144" s="136" t="s">
        <v>259</v>
      </c>
      <c r="L144" s="135"/>
      <c r="M144" s="135">
        <v>100</v>
      </c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</row>
    <row r="145" spans="1:951" x14ac:dyDescent="0.35">
      <c r="A145" s="90" t="s">
        <v>150</v>
      </c>
      <c r="B145" s="135">
        <v>3845425</v>
      </c>
      <c r="C145" s="136" t="s">
        <v>611</v>
      </c>
      <c r="D145" s="137">
        <v>35079</v>
      </c>
      <c r="E145" s="137">
        <v>18625</v>
      </c>
      <c r="F145" s="137">
        <v>42944</v>
      </c>
      <c r="G145" s="135">
        <v>21</v>
      </c>
      <c r="H145" s="136" t="s">
        <v>183</v>
      </c>
      <c r="I145" s="136" t="s">
        <v>731</v>
      </c>
      <c r="J145" s="136" t="s">
        <v>256</v>
      </c>
      <c r="K145" s="136" t="s">
        <v>259</v>
      </c>
      <c r="L145" s="135"/>
      <c r="M145" s="135">
        <v>100</v>
      </c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  <c r="LK145"/>
      <c r="LL145"/>
      <c r="LM145"/>
      <c r="LN145"/>
      <c r="LO145"/>
      <c r="LP145"/>
      <c r="LQ145"/>
      <c r="LR145"/>
      <c r="LS145"/>
      <c r="LT145"/>
      <c r="LU145"/>
      <c r="LV145"/>
      <c r="LW145"/>
      <c r="LX145"/>
      <c r="LY145"/>
      <c r="LZ145"/>
      <c r="MA145"/>
      <c r="MB145"/>
      <c r="MC145"/>
      <c r="MD145"/>
      <c r="ME145"/>
      <c r="MF145"/>
      <c r="MG145"/>
      <c r="MH145"/>
      <c r="MI145"/>
      <c r="MJ145"/>
      <c r="MK145"/>
      <c r="ML145"/>
      <c r="MM145"/>
      <c r="MN145"/>
      <c r="MO145"/>
      <c r="MP145"/>
      <c r="MQ145"/>
      <c r="MR145"/>
      <c r="MS145"/>
      <c r="MT145"/>
      <c r="MU145"/>
      <c r="MV145"/>
      <c r="MW145"/>
      <c r="MX145"/>
      <c r="MY145"/>
      <c r="MZ145"/>
      <c r="NA145"/>
      <c r="NB145"/>
      <c r="NC145"/>
      <c r="ND145"/>
      <c r="NE145"/>
      <c r="NF145"/>
      <c r="NG145"/>
      <c r="NH145"/>
      <c r="NI145"/>
      <c r="NJ145"/>
      <c r="NK145"/>
      <c r="NL145"/>
      <c r="NM145"/>
      <c r="NN145"/>
      <c r="NO145"/>
      <c r="NP145"/>
      <c r="NQ145"/>
      <c r="NR145"/>
      <c r="NS145"/>
      <c r="NT145"/>
      <c r="NU145"/>
      <c r="NV145"/>
      <c r="NW145"/>
      <c r="NX145"/>
      <c r="NY145"/>
      <c r="NZ145"/>
      <c r="OA145"/>
      <c r="OB145"/>
      <c r="OC145"/>
      <c r="OD145"/>
      <c r="OE145"/>
      <c r="OF145"/>
      <c r="OG145"/>
      <c r="OH145"/>
      <c r="OI145"/>
      <c r="OJ145"/>
      <c r="OK145"/>
      <c r="OL145"/>
      <c r="OM145"/>
      <c r="ON145"/>
      <c r="OO145"/>
      <c r="OP145"/>
      <c r="OQ145"/>
      <c r="OR145"/>
      <c r="OS145"/>
      <c r="OT145"/>
      <c r="OU145"/>
      <c r="OV145"/>
      <c r="OW145"/>
      <c r="OX145"/>
      <c r="OY145"/>
      <c r="OZ145"/>
      <c r="PA145"/>
      <c r="PB145"/>
      <c r="PC145"/>
      <c r="PD145"/>
      <c r="PE145"/>
      <c r="PF145"/>
      <c r="PG145"/>
      <c r="PH145"/>
      <c r="PI145"/>
      <c r="PJ145"/>
      <c r="PK145"/>
      <c r="PL145"/>
      <c r="PM145"/>
      <c r="PN145"/>
      <c r="PO145"/>
      <c r="PP145"/>
      <c r="PQ145"/>
      <c r="PR145"/>
      <c r="PS145"/>
      <c r="PT145"/>
      <c r="PU145"/>
      <c r="PV145"/>
      <c r="PW145"/>
      <c r="PX145"/>
      <c r="PY145"/>
      <c r="PZ145"/>
      <c r="QA145"/>
      <c r="QB145"/>
      <c r="QC145"/>
      <c r="QD145"/>
      <c r="QE145"/>
      <c r="QF145"/>
      <c r="QG145"/>
      <c r="QH145"/>
      <c r="QI145"/>
      <c r="QJ145"/>
      <c r="QK145"/>
      <c r="QL145"/>
      <c r="QM145"/>
      <c r="QN145"/>
      <c r="QO145"/>
      <c r="QP145"/>
      <c r="QQ145"/>
      <c r="QR145"/>
      <c r="QS145"/>
      <c r="QT145"/>
      <c r="QU145"/>
      <c r="QV145"/>
      <c r="QW145"/>
      <c r="QX145"/>
      <c r="QY145"/>
      <c r="QZ145"/>
      <c r="RA145"/>
      <c r="RB145"/>
      <c r="RC145"/>
      <c r="RD145"/>
      <c r="RE145"/>
      <c r="RF145"/>
      <c r="RG145"/>
      <c r="RH145"/>
      <c r="RI145"/>
      <c r="RJ145"/>
      <c r="RK145"/>
      <c r="RL145"/>
      <c r="RM145"/>
      <c r="RN145"/>
      <c r="RO145"/>
      <c r="RP145"/>
      <c r="RQ145"/>
      <c r="RR145"/>
      <c r="RS145"/>
      <c r="RT145"/>
      <c r="RU145"/>
      <c r="RV145"/>
      <c r="RW145"/>
      <c r="RX145"/>
      <c r="RY145"/>
      <c r="RZ145"/>
      <c r="SA145"/>
      <c r="SB145"/>
      <c r="SC145"/>
      <c r="SD145"/>
      <c r="SE145"/>
      <c r="SF145"/>
      <c r="SG145"/>
      <c r="SH145"/>
      <c r="SI145"/>
      <c r="SJ145"/>
      <c r="SK145"/>
      <c r="SL145"/>
      <c r="SM145"/>
      <c r="SN145"/>
      <c r="SO145"/>
      <c r="SP145"/>
      <c r="SQ145"/>
      <c r="SR145"/>
      <c r="SS145"/>
      <c r="ST145"/>
      <c r="SU145"/>
      <c r="SV145"/>
      <c r="SW145"/>
      <c r="SX145"/>
      <c r="SY145"/>
      <c r="SZ145"/>
      <c r="TA145"/>
      <c r="TB145"/>
      <c r="TC145"/>
      <c r="TD145"/>
      <c r="TE145"/>
      <c r="TF145"/>
      <c r="TG145"/>
      <c r="TH145"/>
      <c r="TI145"/>
      <c r="TJ145"/>
      <c r="TK145"/>
      <c r="TL145"/>
      <c r="TM145"/>
      <c r="TN145"/>
      <c r="TO145"/>
      <c r="TP145"/>
      <c r="TQ145"/>
      <c r="TR145"/>
      <c r="TS145"/>
      <c r="TT145"/>
      <c r="TU145"/>
      <c r="TV145"/>
      <c r="TW145"/>
      <c r="TX145"/>
      <c r="TY145"/>
      <c r="TZ145"/>
      <c r="UA145"/>
      <c r="UB145"/>
      <c r="UC145"/>
      <c r="UD145"/>
      <c r="UE145"/>
      <c r="UF145"/>
      <c r="UG145"/>
      <c r="UH145"/>
      <c r="UI145"/>
      <c r="UJ145"/>
      <c r="UK145"/>
      <c r="UL145"/>
      <c r="UM145"/>
      <c r="UN145"/>
      <c r="UO145"/>
      <c r="UP145"/>
      <c r="UQ145"/>
      <c r="UR145"/>
      <c r="US145"/>
      <c r="UT145"/>
      <c r="UU145"/>
      <c r="UV145"/>
      <c r="UW145"/>
      <c r="UX145"/>
      <c r="UY145"/>
      <c r="UZ145"/>
      <c r="VA145"/>
      <c r="VB145"/>
      <c r="VC145"/>
      <c r="VD145"/>
      <c r="VE145"/>
      <c r="VF145"/>
      <c r="VG145"/>
      <c r="VH145"/>
      <c r="VI145"/>
      <c r="VJ145"/>
      <c r="VK145"/>
      <c r="VL145"/>
      <c r="VM145"/>
      <c r="VN145"/>
      <c r="VO145"/>
      <c r="VP145"/>
      <c r="VQ145"/>
      <c r="VR145"/>
      <c r="VS145"/>
      <c r="VT145"/>
      <c r="VU145"/>
      <c r="VV145"/>
      <c r="VW145"/>
      <c r="VX145"/>
      <c r="VY145"/>
      <c r="VZ145"/>
      <c r="WA145"/>
      <c r="WB145"/>
      <c r="WC145"/>
      <c r="WD145"/>
      <c r="WE145"/>
      <c r="WF145"/>
      <c r="WG145"/>
      <c r="WH145"/>
      <c r="WI145"/>
      <c r="WJ145"/>
      <c r="WK145"/>
      <c r="WL145"/>
      <c r="WM145"/>
      <c r="WN145"/>
      <c r="WO145"/>
      <c r="WP145"/>
      <c r="WQ145"/>
      <c r="WR145"/>
      <c r="WS145"/>
      <c r="WT145"/>
      <c r="WU145"/>
      <c r="WV145"/>
      <c r="WW145"/>
      <c r="WX145"/>
      <c r="WY145"/>
      <c r="WZ145"/>
      <c r="XA145"/>
      <c r="XB145"/>
      <c r="XC145"/>
      <c r="XD145"/>
      <c r="XE145"/>
      <c r="XF145"/>
      <c r="XG145"/>
      <c r="XH145"/>
      <c r="XI145"/>
      <c r="XJ145"/>
      <c r="XK145"/>
      <c r="XL145"/>
      <c r="XM145"/>
      <c r="XN145"/>
      <c r="XO145"/>
      <c r="XP145"/>
      <c r="XQ145"/>
      <c r="XR145"/>
      <c r="XS145"/>
      <c r="XT145"/>
      <c r="XU145"/>
      <c r="XV145"/>
      <c r="XW145"/>
      <c r="XX145"/>
      <c r="XY145"/>
      <c r="XZ145"/>
      <c r="YA145"/>
      <c r="YB145"/>
      <c r="YC145"/>
      <c r="YD145"/>
      <c r="YE145"/>
      <c r="YF145"/>
      <c r="YG145"/>
      <c r="YH145"/>
      <c r="YI145"/>
      <c r="YJ145"/>
      <c r="YK145"/>
      <c r="YL145"/>
      <c r="YM145"/>
      <c r="YN145"/>
      <c r="YO145"/>
      <c r="YP145"/>
      <c r="YQ145"/>
      <c r="YR145"/>
      <c r="YS145"/>
      <c r="YT145"/>
      <c r="YU145"/>
      <c r="YV145"/>
      <c r="YW145"/>
      <c r="YX145"/>
      <c r="YY145"/>
      <c r="YZ145"/>
      <c r="ZA145"/>
      <c r="ZB145"/>
      <c r="ZC145"/>
      <c r="ZD145"/>
      <c r="ZE145"/>
      <c r="ZF145"/>
      <c r="ZG145"/>
      <c r="ZH145"/>
      <c r="ZI145"/>
      <c r="ZJ145"/>
      <c r="ZK145"/>
      <c r="ZL145"/>
      <c r="ZM145"/>
      <c r="ZN145"/>
      <c r="ZO145"/>
      <c r="ZP145"/>
      <c r="ZQ145"/>
      <c r="ZR145"/>
      <c r="ZS145"/>
      <c r="ZT145"/>
      <c r="ZU145"/>
      <c r="ZV145"/>
      <c r="ZW145"/>
      <c r="ZX145"/>
      <c r="ZY145"/>
      <c r="ZZ145"/>
      <c r="AAA145"/>
      <c r="AAB145"/>
      <c r="AAC145"/>
      <c r="AAD145"/>
      <c r="AAE145"/>
      <c r="AAF145"/>
      <c r="AAG145"/>
      <c r="AAH145"/>
      <c r="AAI145"/>
      <c r="AAJ145"/>
      <c r="AAK145"/>
      <c r="AAL145"/>
      <c r="AAM145"/>
      <c r="AAN145"/>
      <c r="AAO145"/>
      <c r="AAP145"/>
      <c r="AAQ145"/>
      <c r="AAR145"/>
      <c r="AAS145"/>
      <c r="AAT145"/>
      <c r="AAU145"/>
      <c r="AAV145"/>
      <c r="AAW145"/>
      <c r="AAX145"/>
      <c r="AAY145"/>
      <c r="AAZ145"/>
      <c r="ABA145"/>
      <c r="ABB145"/>
      <c r="ABC145"/>
      <c r="ABD145"/>
      <c r="ABE145"/>
      <c r="ABF145"/>
      <c r="ABG145"/>
      <c r="ABH145"/>
      <c r="ABI145"/>
      <c r="ABJ145"/>
      <c r="ABK145"/>
      <c r="ABL145"/>
      <c r="ABM145"/>
      <c r="ABN145"/>
      <c r="ABO145"/>
      <c r="ABP145"/>
      <c r="ABQ145"/>
      <c r="ABR145"/>
      <c r="ABS145"/>
      <c r="ABT145"/>
      <c r="ABU145"/>
      <c r="ABV145"/>
      <c r="ABW145"/>
      <c r="ABX145"/>
      <c r="ABY145"/>
      <c r="ABZ145"/>
      <c r="ACA145"/>
      <c r="ACB145"/>
      <c r="ACC145"/>
      <c r="ACD145"/>
      <c r="ACE145"/>
      <c r="ACF145"/>
      <c r="ACG145"/>
      <c r="ACH145"/>
      <c r="ACI145"/>
      <c r="ACJ145"/>
      <c r="ACK145"/>
      <c r="ACL145"/>
      <c r="ACM145"/>
      <c r="ACN145"/>
      <c r="ACO145"/>
      <c r="ACP145"/>
      <c r="ACQ145"/>
      <c r="ACR145"/>
      <c r="ACS145"/>
      <c r="ACT145"/>
      <c r="ACU145"/>
      <c r="ACV145"/>
      <c r="ACW145"/>
      <c r="ACX145"/>
      <c r="ACY145"/>
      <c r="ACZ145"/>
      <c r="ADA145"/>
      <c r="ADB145"/>
      <c r="ADC145"/>
      <c r="ADD145"/>
      <c r="ADE145"/>
      <c r="ADF145"/>
      <c r="ADG145"/>
      <c r="ADH145"/>
      <c r="ADI145"/>
      <c r="ADJ145"/>
      <c r="ADK145"/>
      <c r="ADL145"/>
      <c r="ADM145"/>
      <c r="ADN145"/>
      <c r="ADO145"/>
      <c r="ADP145"/>
      <c r="ADQ145"/>
      <c r="ADR145"/>
      <c r="ADS145"/>
      <c r="ADT145"/>
      <c r="ADU145"/>
      <c r="ADV145"/>
      <c r="ADW145"/>
      <c r="ADX145"/>
      <c r="ADY145"/>
      <c r="ADZ145"/>
      <c r="AEA145"/>
      <c r="AEB145"/>
      <c r="AEC145"/>
      <c r="AED145"/>
      <c r="AEE145"/>
      <c r="AEF145"/>
      <c r="AEG145"/>
      <c r="AEH145"/>
      <c r="AEI145"/>
      <c r="AEJ145"/>
      <c r="AEK145"/>
      <c r="AEL145"/>
      <c r="AEM145"/>
      <c r="AEN145"/>
      <c r="AEO145"/>
      <c r="AEP145"/>
      <c r="AEQ145"/>
      <c r="AER145"/>
      <c r="AES145"/>
      <c r="AET145"/>
      <c r="AEU145"/>
      <c r="AEV145"/>
      <c r="AEW145"/>
      <c r="AEX145"/>
      <c r="AEY145"/>
      <c r="AEZ145"/>
      <c r="AFA145"/>
      <c r="AFB145"/>
      <c r="AFC145"/>
      <c r="AFD145"/>
      <c r="AFE145"/>
      <c r="AFF145"/>
      <c r="AFG145"/>
      <c r="AFH145"/>
      <c r="AFI145"/>
      <c r="AFJ145"/>
      <c r="AFK145"/>
      <c r="AFL145"/>
      <c r="AFM145"/>
      <c r="AFN145"/>
      <c r="AFO145"/>
      <c r="AFP145"/>
      <c r="AFQ145"/>
      <c r="AFR145"/>
      <c r="AFS145"/>
      <c r="AFT145"/>
      <c r="AFU145"/>
      <c r="AFV145"/>
      <c r="AFW145"/>
      <c r="AFX145"/>
      <c r="AFY145"/>
      <c r="AFZ145"/>
      <c r="AGA145"/>
      <c r="AGB145"/>
      <c r="AGC145"/>
      <c r="AGD145"/>
      <c r="AGE145"/>
      <c r="AGF145"/>
      <c r="AGG145"/>
      <c r="AGH145"/>
      <c r="AGI145"/>
      <c r="AGJ145"/>
      <c r="AGK145"/>
      <c r="AGL145"/>
      <c r="AGM145"/>
      <c r="AGN145"/>
      <c r="AGO145"/>
      <c r="AGP145"/>
      <c r="AGQ145"/>
      <c r="AGR145"/>
      <c r="AGS145"/>
      <c r="AGT145"/>
      <c r="AGU145"/>
      <c r="AGV145"/>
      <c r="AGW145"/>
      <c r="AGX145"/>
      <c r="AGY145"/>
      <c r="AGZ145"/>
      <c r="AHA145"/>
      <c r="AHB145"/>
      <c r="AHC145"/>
      <c r="AHD145"/>
      <c r="AHE145"/>
      <c r="AHF145"/>
      <c r="AHG145"/>
      <c r="AHH145"/>
      <c r="AHI145"/>
      <c r="AHJ145"/>
      <c r="AHK145"/>
      <c r="AHL145"/>
      <c r="AHM145"/>
      <c r="AHN145"/>
      <c r="AHO145"/>
      <c r="AHP145"/>
      <c r="AHQ145"/>
      <c r="AHR145"/>
      <c r="AHS145"/>
      <c r="AHT145"/>
      <c r="AHU145"/>
      <c r="AHV145"/>
      <c r="AHW145"/>
      <c r="AHX145"/>
      <c r="AHY145"/>
      <c r="AHZ145"/>
      <c r="AIA145"/>
      <c r="AIB145"/>
      <c r="AIC145"/>
      <c r="AID145"/>
      <c r="AIE145"/>
      <c r="AIF145"/>
      <c r="AIG145"/>
      <c r="AIH145"/>
      <c r="AII145"/>
      <c r="AIJ145"/>
      <c r="AIK145"/>
      <c r="AIL145"/>
      <c r="AIM145"/>
      <c r="AIN145"/>
      <c r="AIO145"/>
      <c r="AIP145"/>
      <c r="AIQ145"/>
      <c r="AIR145"/>
      <c r="AIS145"/>
      <c r="AIT145"/>
      <c r="AIU145"/>
      <c r="AIV145"/>
      <c r="AIW145"/>
      <c r="AIX145"/>
      <c r="AIY145"/>
      <c r="AIZ145"/>
      <c r="AJA145"/>
      <c r="AJB145"/>
      <c r="AJC145"/>
      <c r="AJD145"/>
      <c r="AJE145"/>
      <c r="AJF145"/>
      <c r="AJG145"/>
      <c r="AJH145"/>
      <c r="AJI145"/>
      <c r="AJJ145"/>
      <c r="AJK145"/>
      <c r="AJL145"/>
      <c r="AJM145"/>
      <c r="AJN145"/>
      <c r="AJO145"/>
    </row>
    <row r="146" spans="1:951" x14ac:dyDescent="0.35">
      <c r="A146" s="90" t="s">
        <v>150</v>
      </c>
      <c r="B146" s="135">
        <v>3845447</v>
      </c>
      <c r="C146" s="136" t="s">
        <v>612</v>
      </c>
      <c r="D146" s="137">
        <v>32321</v>
      </c>
      <c r="E146" s="137">
        <v>19368</v>
      </c>
      <c r="F146" s="137">
        <v>36982</v>
      </c>
      <c r="G146" s="135">
        <v>13</v>
      </c>
      <c r="H146" s="136" t="s">
        <v>183</v>
      </c>
      <c r="I146" s="136" t="s">
        <v>731</v>
      </c>
      <c r="J146" s="136" t="s">
        <v>256</v>
      </c>
      <c r="K146" s="136" t="s">
        <v>259</v>
      </c>
      <c r="L146" s="135"/>
      <c r="M146" s="135">
        <v>100</v>
      </c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  <c r="MW146"/>
      <c r="MX146"/>
      <c r="MY146"/>
      <c r="MZ146"/>
      <c r="NA146"/>
      <c r="NB146"/>
      <c r="NC146"/>
      <c r="ND146"/>
      <c r="NE146"/>
      <c r="NF146"/>
      <c r="NG146"/>
      <c r="NH146"/>
      <c r="NI146"/>
      <c r="NJ146"/>
      <c r="NK146"/>
      <c r="NL146"/>
      <c r="NM146"/>
      <c r="NN146"/>
      <c r="NO146"/>
      <c r="NP146"/>
      <c r="NQ146"/>
      <c r="NR146"/>
      <c r="NS146"/>
      <c r="NT146"/>
      <c r="NU146"/>
      <c r="NV146"/>
      <c r="NW146"/>
      <c r="NX146"/>
      <c r="NY146"/>
      <c r="NZ146"/>
      <c r="OA146"/>
      <c r="OB146"/>
      <c r="OC146"/>
      <c r="OD146"/>
      <c r="OE146"/>
      <c r="OF146"/>
      <c r="OG146"/>
      <c r="OH146"/>
      <c r="OI146"/>
      <c r="OJ146"/>
      <c r="OK146"/>
      <c r="OL146"/>
      <c r="OM146"/>
      <c r="ON146"/>
      <c r="OO146"/>
      <c r="OP146"/>
      <c r="OQ146"/>
      <c r="OR146"/>
      <c r="OS146"/>
      <c r="OT146"/>
      <c r="OU146"/>
      <c r="OV146"/>
      <c r="OW146"/>
      <c r="OX146"/>
      <c r="OY146"/>
      <c r="OZ146"/>
      <c r="PA146"/>
      <c r="PB146"/>
      <c r="PC146"/>
      <c r="PD146"/>
      <c r="PE146"/>
      <c r="PF146"/>
      <c r="PG146"/>
      <c r="PH146"/>
      <c r="PI146"/>
      <c r="PJ146"/>
      <c r="PK146"/>
      <c r="PL146"/>
      <c r="PM146"/>
      <c r="PN146"/>
      <c r="PO146"/>
      <c r="PP146"/>
      <c r="PQ146"/>
      <c r="PR146"/>
      <c r="PS146"/>
      <c r="PT146"/>
      <c r="PU146"/>
      <c r="PV146"/>
      <c r="PW146"/>
      <c r="PX146"/>
      <c r="PY146"/>
      <c r="PZ146"/>
      <c r="QA146"/>
      <c r="QB146"/>
      <c r="QC146"/>
      <c r="QD146"/>
      <c r="QE146"/>
      <c r="QF146"/>
      <c r="QG146"/>
      <c r="QH146"/>
      <c r="QI146"/>
      <c r="QJ146"/>
      <c r="QK146"/>
      <c r="QL146"/>
      <c r="QM146"/>
      <c r="QN146"/>
      <c r="QO146"/>
      <c r="QP146"/>
      <c r="QQ146"/>
      <c r="QR146"/>
      <c r="QS146"/>
      <c r="QT146"/>
      <c r="QU146"/>
      <c r="QV146"/>
      <c r="QW146"/>
      <c r="QX146"/>
      <c r="QY146"/>
      <c r="QZ146"/>
      <c r="RA146"/>
      <c r="RB146"/>
      <c r="RC146"/>
      <c r="RD146"/>
      <c r="RE146"/>
      <c r="RF146"/>
      <c r="RG146"/>
      <c r="RH146"/>
      <c r="RI146"/>
      <c r="RJ146"/>
      <c r="RK146"/>
      <c r="RL146"/>
      <c r="RM146"/>
      <c r="RN146"/>
      <c r="RO146"/>
      <c r="RP146"/>
      <c r="RQ146"/>
      <c r="RR146"/>
      <c r="RS146"/>
      <c r="RT146"/>
      <c r="RU146"/>
      <c r="RV146"/>
      <c r="RW146"/>
      <c r="RX146"/>
      <c r="RY146"/>
      <c r="RZ146"/>
      <c r="SA146"/>
      <c r="SB146"/>
      <c r="SC146"/>
      <c r="SD146"/>
      <c r="SE146"/>
      <c r="SF146"/>
      <c r="SG146"/>
      <c r="SH146"/>
      <c r="SI146"/>
      <c r="SJ146"/>
      <c r="SK146"/>
      <c r="SL146"/>
      <c r="SM146"/>
      <c r="SN146"/>
      <c r="SO146"/>
      <c r="SP146"/>
      <c r="SQ146"/>
      <c r="SR146"/>
      <c r="SS146"/>
      <c r="ST146"/>
      <c r="SU146"/>
      <c r="SV146"/>
      <c r="SW146"/>
      <c r="SX146"/>
      <c r="SY146"/>
      <c r="SZ146"/>
      <c r="TA146"/>
      <c r="TB146"/>
      <c r="TC146"/>
      <c r="TD146"/>
      <c r="TE146"/>
      <c r="TF146"/>
      <c r="TG146"/>
      <c r="TH146"/>
      <c r="TI146"/>
      <c r="TJ146"/>
      <c r="TK146"/>
      <c r="TL146"/>
      <c r="TM146"/>
      <c r="TN146"/>
      <c r="TO146"/>
      <c r="TP146"/>
      <c r="TQ146"/>
      <c r="TR146"/>
      <c r="TS146"/>
      <c r="TT146"/>
      <c r="TU146"/>
      <c r="TV146"/>
      <c r="TW146"/>
      <c r="TX146"/>
      <c r="TY146"/>
      <c r="TZ146"/>
      <c r="UA146"/>
      <c r="UB146"/>
      <c r="UC146"/>
      <c r="UD146"/>
      <c r="UE146"/>
      <c r="UF146"/>
      <c r="UG146"/>
      <c r="UH146"/>
      <c r="UI146"/>
      <c r="UJ146"/>
      <c r="UK146"/>
      <c r="UL146"/>
      <c r="UM146"/>
      <c r="UN146"/>
      <c r="UO146"/>
      <c r="UP146"/>
      <c r="UQ146"/>
      <c r="UR146"/>
      <c r="US146"/>
      <c r="UT146"/>
      <c r="UU146"/>
      <c r="UV146"/>
      <c r="UW146"/>
      <c r="UX146"/>
      <c r="UY146"/>
      <c r="UZ146"/>
      <c r="VA146"/>
      <c r="VB146"/>
      <c r="VC146"/>
      <c r="VD146"/>
      <c r="VE146"/>
      <c r="VF146"/>
      <c r="VG146"/>
      <c r="VH146"/>
      <c r="VI146"/>
      <c r="VJ146"/>
      <c r="VK146"/>
      <c r="VL146"/>
      <c r="VM146"/>
      <c r="VN146"/>
      <c r="VO146"/>
      <c r="VP146"/>
      <c r="VQ146"/>
      <c r="VR146"/>
      <c r="VS146"/>
      <c r="VT146"/>
      <c r="VU146"/>
      <c r="VV146"/>
      <c r="VW146"/>
      <c r="VX146"/>
      <c r="VY146"/>
      <c r="VZ146"/>
      <c r="WA146"/>
      <c r="WB146"/>
      <c r="WC146"/>
      <c r="WD146"/>
      <c r="WE146"/>
      <c r="WF146"/>
      <c r="WG146"/>
      <c r="WH146"/>
      <c r="WI146"/>
      <c r="WJ146"/>
      <c r="WK146"/>
      <c r="WL146"/>
      <c r="WM146"/>
      <c r="WN146"/>
      <c r="WO146"/>
      <c r="WP146"/>
      <c r="WQ146"/>
      <c r="WR146"/>
      <c r="WS146"/>
      <c r="WT146"/>
      <c r="WU146"/>
      <c r="WV146"/>
      <c r="WW146"/>
      <c r="WX146"/>
      <c r="WY146"/>
      <c r="WZ146"/>
      <c r="XA146"/>
      <c r="XB146"/>
      <c r="XC146"/>
      <c r="XD146"/>
      <c r="XE146"/>
      <c r="XF146"/>
      <c r="XG146"/>
      <c r="XH146"/>
      <c r="XI146"/>
      <c r="XJ146"/>
      <c r="XK146"/>
      <c r="XL146"/>
      <c r="XM146"/>
      <c r="XN146"/>
      <c r="XO146"/>
      <c r="XP146"/>
      <c r="XQ146"/>
      <c r="XR146"/>
      <c r="XS146"/>
      <c r="XT146"/>
      <c r="XU146"/>
      <c r="XV146"/>
      <c r="XW146"/>
      <c r="XX146"/>
      <c r="XY146"/>
      <c r="XZ146"/>
      <c r="YA146"/>
      <c r="YB146"/>
      <c r="YC146"/>
      <c r="YD146"/>
      <c r="YE146"/>
      <c r="YF146"/>
      <c r="YG146"/>
      <c r="YH146"/>
      <c r="YI146"/>
      <c r="YJ146"/>
      <c r="YK146"/>
      <c r="YL146"/>
      <c r="YM146"/>
      <c r="YN146"/>
      <c r="YO146"/>
      <c r="YP146"/>
      <c r="YQ146"/>
      <c r="YR146"/>
      <c r="YS146"/>
      <c r="YT146"/>
      <c r="YU146"/>
      <c r="YV146"/>
      <c r="YW146"/>
      <c r="YX146"/>
      <c r="YY146"/>
      <c r="YZ146"/>
      <c r="ZA146"/>
      <c r="ZB146"/>
      <c r="ZC146"/>
      <c r="ZD146"/>
      <c r="ZE146"/>
      <c r="ZF146"/>
      <c r="ZG146"/>
      <c r="ZH146"/>
      <c r="ZI146"/>
      <c r="ZJ146"/>
      <c r="ZK146"/>
      <c r="ZL146"/>
      <c r="ZM146"/>
      <c r="ZN146"/>
      <c r="ZO146"/>
      <c r="ZP146"/>
      <c r="ZQ146"/>
      <c r="ZR146"/>
      <c r="ZS146"/>
      <c r="ZT146"/>
      <c r="ZU146"/>
      <c r="ZV146"/>
      <c r="ZW146"/>
      <c r="ZX146"/>
      <c r="ZY146"/>
      <c r="ZZ146"/>
      <c r="AAA146"/>
      <c r="AAB146"/>
      <c r="AAC146"/>
      <c r="AAD146"/>
      <c r="AAE146"/>
      <c r="AAF146"/>
      <c r="AAG146"/>
      <c r="AAH146"/>
      <c r="AAI146"/>
      <c r="AAJ146"/>
      <c r="AAK146"/>
      <c r="AAL146"/>
      <c r="AAM146"/>
      <c r="AAN146"/>
      <c r="AAO146"/>
      <c r="AAP146"/>
      <c r="AAQ146"/>
      <c r="AAR146"/>
      <c r="AAS146"/>
      <c r="AAT146"/>
      <c r="AAU146"/>
      <c r="AAV146"/>
      <c r="AAW146"/>
      <c r="AAX146"/>
      <c r="AAY146"/>
      <c r="AAZ146"/>
      <c r="ABA146"/>
      <c r="ABB146"/>
      <c r="ABC146"/>
      <c r="ABD146"/>
      <c r="ABE146"/>
      <c r="ABF146"/>
      <c r="ABG146"/>
      <c r="ABH146"/>
      <c r="ABI146"/>
      <c r="ABJ146"/>
      <c r="ABK146"/>
      <c r="ABL146"/>
      <c r="ABM146"/>
      <c r="ABN146"/>
      <c r="ABO146"/>
      <c r="ABP146"/>
      <c r="ABQ146"/>
      <c r="ABR146"/>
      <c r="ABS146"/>
      <c r="ABT146"/>
      <c r="ABU146"/>
      <c r="ABV146"/>
      <c r="ABW146"/>
      <c r="ABX146"/>
      <c r="ABY146"/>
      <c r="ABZ146"/>
      <c r="ACA146"/>
      <c r="ACB146"/>
      <c r="ACC146"/>
      <c r="ACD146"/>
      <c r="ACE146"/>
      <c r="ACF146"/>
      <c r="ACG146"/>
      <c r="ACH146"/>
      <c r="ACI146"/>
      <c r="ACJ146"/>
      <c r="ACK146"/>
      <c r="ACL146"/>
      <c r="ACM146"/>
      <c r="ACN146"/>
      <c r="ACO146"/>
      <c r="ACP146"/>
      <c r="ACQ146"/>
      <c r="ACR146"/>
      <c r="ACS146"/>
      <c r="ACT146"/>
      <c r="ACU146"/>
      <c r="ACV146"/>
      <c r="ACW146"/>
      <c r="ACX146"/>
      <c r="ACY146"/>
      <c r="ACZ146"/>
      <c r="ADA146"/>
      <c r="ADB146"/>
      <c r="ADC146"/>
      <c r="ADD146"/>
      <c r="ADE146"/>
      <c r="ADF146"/>
      <c r="ADG146"/>
      <c r="ADH146"/>
      <c r="ADI146"/>
      <c r="ADJ146"/>
      <c r="ADK146"/>
      <c r="ADL146"/>
      <c r="ADM146"/>
      <c r="ADN146"/>
      <c r="ADO146"/>
      <c r="ADP146"/>
      <c r="ADQ146"/>
      <c r="ADR146"/>
      <c r="ADS146"/>
      <c r="ADT146"/>
      <c r="ADU146"/>
      <c r="ADV146"/>
      <c r="ADW146"/>
      <c r="ADX146"/>
      <c r="ADY146"/>
      <c r="ADZ146"/>
      <c r="AEA146"/>
      <c r="AEB146"/>
      <c r="AEC146"/>
      <c r="AED146"/>
      <c r="AEE146"/>
      <c r="AEF146"/>
      <c r="AEG146"/>
      <c r="AEH146"/>
      <c r="AEI146"/>
      <c r="AEJ146"/>
      <c r="AEK146"/>
      <c r="AEL146"/>
      <c r="AEM146"/>
      <c r="AEN146"/>
      <c r="AEO146"/>
      <c r="AEP146"/>
      <c r="AEQ146"/>
      <c r="AER146"/>
      <c r="AES146"/>
      <c r="AET146"/>
      <c r="AEU146"/>
      <c r="AEV146"/>
      <c r="AEW146"/>
      <c r="AEX146"/>
      <c r="AEY146"/>
      <c r="AEZ146"/>
      <c r="AFA146"/>
      <c r="AFB146"/>
      <c r="AFC146"/>
      <c r="AFD146"/>
      <c r="AFE146"/>
      <c r="AFF146"/>
      <c r="AFG146"/>
      <c r="AFH146"/>
      <c r="AFI146"/>
      <c r="AFJ146"/>
      <c r="AFK146"/>
      <c r="AFL146"/>
      <c r="AFM146"/>
      <c r="AFN146"/>
      <c r="AFO146"/>
      <c r="AFP146"/>
      <c r="AFQ146"/>
      <c r="AFR146"/>
      <c r="AFS146"/>
      <c r="AFT146"/>
      <c r="AFU146"/>
      <c r="AFV146"/>
      <c r="AFW146"/>
      <c r="AFX146"/>
      <c r="AFY146"/>
      <c r="AFZ146"/>
      <c r="AGA146"/>
      <c r="AGB146"/>
      <c r="AGC146"/>
      <c r="AGD146"/>
      <c r="AGE146"/>
      <c r="AGF146"/>
      <c r="AGG146"/>
      <c r="AGH146"/>
      <c r="AGI146"/>
      <c r="AGJ146"/>
      <c r="AGK146"/>
      <c r="AGL146"/>
      <c r="AGM146"/>
      <c r="AGN146"/>
      <c r="AGO146"/>
      <c r="AGP146"/>
      <c r="AGQ146"/>
      <c r="AGR146"/>
      <c r="AGS146"/>
      <c r="AGT146"/>
      <c r="AGU146"/>
      <c r="AGV146"/>
      <c r="AGW146"/>
      <c r="AGX146"/>
      <c r="AGY146"/>
      <c r="AGZ146"/>
      <c r="AHA146"/>
      <c r="AHB146"/>
      <c r="AHC146"/>
      <c r="AHD146"/>
      <c r="AHE146"/>
      <c r="AHF146"/>
      <c r="AHG146"/>
      <c r="AHH146"/>
      <c r="AHI146"/>
      <c r="AHJ146"/>
      <c r="AHK146"/>
      <c r="AHL146"/>
      <c r="AHM146"/>
      <c r="AHN146"/>
      <c r="AHO146"/>
      <c r="AHP146"/>
      <c r="AHQ146"/>
      <c r="AHR146"/>
      <c r="AHS146"/>
      <c r="AHT146"/>
      <c r="AHU146"/>
      <c r="AHV146"/>
      <c r="AHW146"/>
      <c r="AHX146"/>
      <c r="AHY146"/>
      <c r="AHZ146"/>
      <c r="AIA146"/>
      <c r="AIB146"/>
      <c r="AIC146"/>
      <c r="AID146"/>
      <c r="AIE146"/>
      <c r="AIF146"/>
      <c r="AIG146"/>
      <c r="AIH146"/>
      <c r="AII146"/>
      <c r="AIJ146"/>
      <c r="AIK146"/>
      <c r="AIL146"/>
      <c r="AIM146"/>
      <c r="AIN146"/>
      <c r="AIO146"/>
      <c r="AIP146"/>
      <c r="AIQ146"/>
      <c r="AIR146"/>
      <c r="AIS146"/>
      <c r="AIT146"/>
      <c r="AIU146"/>
      <c r="AIV146"/>
      <c r="AIW146"/>
      <c r="AIX146"/>
      <c r="AIY146"/>
      <c r="AIZ146"/>
      <c r="AJA146"/>
      <c r="AJB146"/>
      <c r="AJC146"/>
      <c r="AJD146"/>
      <c r="AJE146"/>
      <c r="AJF146"/>
      <c r="AJG146"/>
      <c r="AJH146"/>
      <c r="AJI146"/>
      <c r="AJJ146"/>
      <c r="AJK146"/>
      <c r="AJL146"/>
      <c r="AJM146"/>
      <c r="AJN146"/>
      <c r="AJO146"/>
    </row>
    <row r="147" spans="1:951" x14ac:dyDescent="0.35">
      <c r="A147" s="90" t="s">
        <v>150</v>
      </c>
      <c r="B147" s="135">
        <v>3887307</v>
      </c>
      <c r="C147" s="136" t="s">
        <v>613</v>
      </c>
      <c r="D147" s="137">
        <v>30926</v>
      </c>
      <c r="E147" s="137">
        <v>18624</v>
      </c>
      <c r="F147" s="137">
        <v>43125</v>
      </c>
      <c r="G147" s="135">
        <v>34</v>
      </c>
      <c r="H147" s="136" t="s">
        <v>185</v>
      </c>
      <c r="I147" s="136" t="s">
        <v>731</v>
      </c>
      <c r="J147" s="136" t="s">
        <v>261</v>
      </c>
      <c r="K147" s="136" t="s">
        <v>259</v>
      </c>
      <c r="L147" s="135"/>
      <c r="M147" s="135">
        <v>100</v>
      </c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  <c r="LK147"/>
      <c r="LL147"/>
      <c r="LM147"/>
      <c r="LN147"/>
      <c r="LO147"/>
      <c r="LP147"/>
      <c r="LQ147"/>
      <c r="LR147"/>
      <c r="LS147"/>
      <c r="LT147"/>
      <c r="LU147"/>
      <c r="LV147"/>
      <c r="LW147"/>
      <c r="LX147"/>
      <c r="LY147"/>
      <c r="LZ147"/>
      <c r="MA147"/>
      <c r="MB147"/>
      <c r="MC147"/>
      <c r="MD147"/>
      <c r="ME147"/>
      <c r="MF147"/>
      <c r="MG147"/>
      <c r="MH147"/>
      <c r="MI147"/>
      <c r="MJ147"/>
      <c r="MK147"/>
      <c r="ML147"/>
      <c r="MM147"/>
      <c r="MN147"/>
      <c r="MO147"/>
      <c r="MP147"/>
      <c r="MQ147"/>
      <c r="MR147"/>
      <c r="MS147"/>
      <c r="MT147"/>
      <c r="MU147"/>
      <c r="MV147"/>
      <c r="MW147"/>
      <c r="MX147"/>
      <c r="MY147"/>
      <c r="MZ147"/>
      <c r="NA147"/>
      <c r="NB147"/>
      <c r="NC147"/>
      <c r="ND147"/>
      <c r="NE147"/>
      <c r="NF147"/>
      <c r="NG147"/>
      <c r="NH147"/>
      <c r="NI147"/>
      <c r="NJ147"/>
      <c r="NK147"/>
      <c r="NL147"/>
      <c r="NM147"/>
      <c r="NN147"/>
      <c r="NO147"/>
      <c r="NP147"/>
      <c r="NQ147"/>
      <c r="NR147"/>
      <c r="NS147"/>
      <c r="NT147"/>
      <c r="NU147"/>
      <c r="NV147"/>
      <c r="NW147"/>
      <c r="NX147"/>
      <c r="NY147"/>
      <c r="NZ147"/>
      <c r="OA147"/>
      <c r="OB147"/>
      <c r="OC147"/>
      <c r="OD147"/>
      <c r="OE147"/>
      <c r="OF147"/>
      <c r="OG147"/>
      <c r="OH147"/>
      <c r="OI147"/>
      <c r="OJ147"/>
      <c r="OK147"/>
      <c r="OL147"/>
      <c r="OM147"/>
      <c r="ON147"/>
      <c r="OO147"/>
      <c r="OP147"/>
      <c r="OQ147"/>
      <c r="OR147"/>
      <c r="OS147"/>
      <c r="OT147"/>
      <c r="OU147"/>
      <c r="OV147"/>
      <c r="OW147"/>
      <c r="OX147"/>
      <c r="OY147"/>
      <c r="OZ147"/>
      <c r="PA147"/>
      <c r="PB147"/>
      <c r="PC147"/>
      <c r="PD147"/>
      <c r="PE147"/>
      <c r="PF147"/>
      <c r="PG147"/>
      <c r="PH147"/>
      <c r="PI147"/>
      <c r="PJ147"/>
      <c r="PK147"/>
      <c r="PL147"/>
      <c r="PM147"/>
      <c r="PN147"/>
      <c r="PO147"/>
      <c r="PP147"/>
      <c r="PQ147"/>
      <c r="PR147"/>
      <c r="PS147"/>
      <c r="PT147"/>
      <c r="PU147"/>
      <c r="PV147"/>
      <c r="PW147"/>
      <c r="PX147"/>
      <c r="PY147"/>
      <c r="PZ147"/>
      <c r="QA147"/>
      <c r="QB147"/>
      <c r="QC147"/>
      <c r="QD147"/>
      <c r="QE147"/>
      <c r="QF147"/>
      <c r="QG147"/>
      <c r="QH147"/>
      <c r="QI147"/>
      <c r="QJ147"/>
      <c r="QK147"/>
      <c r="QL147"/>
      <c r="QM147"/>
      <c r="QN147"/>
      <c r="QO147"/>
      <c r="QP147"/>
      <c r="QQ147"/>
      <c r="QR147"/>
      <c r="QS147"/>
      <c r="QT147"/>
      <c r="QU147"/>
      <c r="QV147"/>
      <c r="QW147"/>
      <c r="QX147"/>
      <c r="QY147"/>
      <c r="QZ147"/>
      <c r="RA147"/>
      <c r="RB147"/>
      <c r="RC147"/>
      <c r="RD147"/>
      <c r="RE147"/>
      <c r="RF147"/>
      <c r="RG147"/>
      <c r="RH147"/>
      <c r="RI147"/>
      <c r="RJ147"/>
      <c r="RK147"/>
      <c r="RL147"/>
      <c r="RM147"/>
      <c r="RN147"/>
      <c r="RO147"/>
      <c r="RP147"/>
      <c r="RQ147"/>
      <c r="RR147"/>
      <c r="RS147"/>
      <c r="RT147"/>
      <c r="RU147"/>
      <c r="RV147"/>
      <c r="RW147"/>
      <c r="RX147"/>
      <c r="RY147"/>
      <c r="RZ147"/>
      <c r="SA147"/>
      <c r="SB147"/>
      <c r="SC147"/>
      <c r="SD147"/>
      <c r="SE147"/>
      <c r="SF147"/>
      <c r="SG147"/>
      <c r="SH147"/>
      <c r="SI147"/>
      <c r="SJ147"/>
      <c r="SK147"/>
      <c r="SL147"/>
      <c r="SM147"/>
      <c r="SN147"/>
      <c r="SO147"/>
      <c r="SP147"/>
      <c r="SQ147"/>
      <c r="SR147"/>
      <c r="SS147"/>
      <c r="ST147"/>
      <c r="SU147"/>
      <c r="SV147"/>
      <c r="SW147"/>
      <c r="SX147"/>
      <c r="SY147"/>
      <c r="SZ147"/>
      <c r="TA147"/>
      <c r="TB147"/>
      <c r="TC147"/>
      <c r="TD147"/>
      <c r="TE147"/>
      <c r="TF147"/>
      <c r="TG147"/>
      <c r="TH147"/>
      <c r="TI147"/>
      <c r="TJ147"/>
      <c r="TK147"/>
      <c r="TL147"/>
      <c r="TM147"/>
      <c r="TN147"/>
      <c r="TO147"/>
      <c r="TP147"/>
      <c r="TQ147"/>
      <c r="TR147"/>
      <c r="TS147"/>
      <c r="TT147"/>
      <c r="TU147"/>
      <c r="TV147"/>
      <c r="TW147"/>
      <c r="TX147"/>
      <c r="TY147"/>
      <c r="TZ147"/>
      <c r="UA147"/>
      <c r="UB147"/>
      <c r="UC147"/>
      <c r="UD147"/>
      <c r="UE147"/>
      <c r="UF147"/>
      <c r="UG147"/>
      <c r="UH147"/>
      <c r="UI147"/>
      <c r="UJ147"/>
      <c r="UK147"/>
      <c r="UL147"/>
      <c r="UM147"/>
      <c r="UN147"/>
      <c r="UO147"/>
      <c r="UP147"/>
      <c r="UQ147"/>
      <c r="UR147"/>
      <c r="US147"/>
      <c r="UT147"/>
      <c r="UU147"/>
      <c r="UV147"/>
      <c r="UW147"/>
      <c r="UX147"/>
      <c r="UY147"/>
      <c r="UZ147"/>
      <c r="VA147"/>
      <c r="VB147"/>
      <c r="VC147"/>
      <c r="VD147"/>
      <c r="VE147"/>
      <c r="VF147"/>
      <c r="VG147"/>
      <c r="VH147"/>
      <c r="VI147"/>
      <c r="VJ147"/>
      <c r="VK147"/>
      <c r="VL147"/>
      <c r="VM147"/>
      <c r="VN147"/>
      <c r="VO147"/>
      <c r="VP147"/>
      <c r="VQ147"/>
      <c r="VR147"/>
      <c r="VS147"/>
      <c r="VT147"/>
      <c r="VU147"/>
      <c r="VV147"/>
      <c r="VW147"/>
      <c r="VX147"/>
      <c r="VY147"/>
      <c r="VZ147"/>
      <c r="WA147"/>
      <c r="WB147"/>
      <c r="WC147"/>
      <c r="WD147"/>
      <c r="WE147"/>
      <c r="WF147"/>
      <c r="WG147"/>
      <c r="WH147"/>
      <c r="WI147"/>
      <c r="WJ147"/>
      <c r="WK147"/>
      <c r="WL147"/>
      <c r="WM147"/>
      <c r="WN147"/>
      <c r="WO147"/>
      <c r="WP147"/>
      <c r="WQ147"/>
      <c r="WR147"/>
      <c r="WS147"/>
      <c r="WT147"/>
      <c r="WU147"/>
      <c r="WV147"/>
      <c r="WW147"/>
      <c r="WX147"/>
      <c r="WY147"/>
      <c r="WZ147"/>
      <c r="XA147"/>
      <c r="XB147"/>
      <c r="XC147"/>
      <c r="XD147"/>
      <c r="XE147"/>
      <c r="XF147"/>
      <c r="XG147"/>
      <c r="XH147"/>
      <c r="XI147"/>
      <c r="XJ147"/>
      <c r="XK147"/>
      <c r="XL147"/>
      <c r="XM147"/>
      <c r="XN147"/>
      <c r="XO147"/>
      <c r="XP147"/>
      <c r="XQ147"/>
      <c r="XR147"/>
      <c r="XS147"/>
      <c r="XT147"/>
      <c r="XU147"/>
      <c r="XV147"/>
      <c r="XW147"/>
      <c r="XX147"/>
      <c r="XY147"/>
      <c r="XZ147"/>
      <c r="YA147"/>
      <c r="YB147"/>
      <c r="YC147"/>
      <c r="YD147"/>
      <c r="YE147"/>
      <c r="YF147"/>
      <c r="YG147"/>
      <c r="YH147"/>
      <c r="YI147"/>
      <c r="YJ147"/>
      <c r="YK147"/>
      <c r="YL147"/>
      <c r="YM147"/>
      <c r="YN147"/>
      <c r="YO147"/>
      <c r="YP147"/>
      <c r="YQ147"/>
      <c r="YR147"/>
      <c r="YS147"/>
      <c r="YT147"/>
      <c r="YU147"/>
      <c r="YV147"/>
      <c r="YW147"/>
      <c r="YX147"/>
      <c r="YY147"/>
      <c r="YZ147"/>
      <c r="ZA147"/>
      <c r="ZB147"/>
      <c r="ZC147"/>
      <c r="ZD147"/>
      <c r="ZE147"/>
      <c r="ZF147"/>
      <c r="ZG147"/>
      <c r="ZH147"/>
      <c r="ZI147"/>
      <c r="ZJ147"/>
      <c r="ZK147"/>
      <c r="ZL147"/>
      <c r="ZM147"/>
      <c r="ZN147"/>
      <c r="ZO147"/>
      <c r="ZP147"/>
      <c r="ZQ147"/>
      <c r="ZR147"/>
      <c r="ZS147"/>
      <c r="ZT147"/>
      <c r="ZU147"/>
      <c r="ZV147"/>
      <c r="ZW147"/>
      <c r="ZX147"/>
      <c r="ZY147"/>
      <c r="ZZ147"/>
      <c r="AAA147"/>
      <c r="AAB147"/>
      <c r="AAC147"/>
      <c r="AAD147"/>
      <c r="AAE147"/>
      <c r="AAF147"/>
      <c r="AAG147"/>
      <c r="AAH147"/>
      <c r="AAI147"/>
      <c r="AAJ147"/>
      <c r="AAK147"/>
      <c r="AAL147"/>
      <c r="AAM147"/>
      <c r="AAN147"/>
      <c r="AAO147"/>
      <c r="AAP147"/>
      <c r="AAQ147"/>
      <c r="AAR147"/>
      <c r="AAS147"/>
      <c r="AAT147"/>
      <c r="AAU147"/>
      <c r="AAV147"/>
      <c r="AAW147"/>
      <c r="AAX147"/>
      <c r="AAY147"/>
      <c r="AAZ147"/>
      <c r="ABA147"/>
      <c r="ABB147"/>
      <c r="ABC147"/>
      <c r="ABD147"/>
      <c r="ABE147"/>
      <c r="ABF147"/>
      <c r="ABG147"/>
      <c r="ABH147"/>
      <c r="ABI147"/>
      <c r="ABJ147"/>
      <c r="ABK147"/>
      <c r="ABL147"/>
      <c r="ABM147"/>
      <c r="ABN147"/>
      <c r="ABO147"/>
      <c r="ABP147"/>
      <c r="ABQ147"/>
      <c r="ABR147"/>
      <c r="ABS147"/>
      <c r="ABT147"/>
      <c r="ABU147"/>
      <c r="ABV147"/>
      <c r="ABW147"/>
      <c r="ABX147"/>
      <c r="ABY147"/>
      <c r="ABZ147"/>
      <c r="ACA147"/>
      <c r="ACB147"/>
      <c r="ACC147"/>
      <c r="ACD147"/>
      <c r="ACE147"/>
      <c r="ACF147"/>
      <c r="ACG147"/>
      <c r="ACH147"/>
      <c r="ACI147"/>
      <c r="ACJ147"/>
      <c r="ACK147"/>
      <c r="ACL147"/>
      <c r="ACM147"/>
      <c r="ACN147"/>
      <c r="ACO147"/>
      <c r="ACP147"/>
      <c r="ACQ147"/>
      <c r="ACR147"/>
      <c r="ACS147"/>
      <c r="ACT147"/>
      <c r="ACU147"/>
      <c r="ACV147"/>
      <c r="ACW147"/>
      <c r="ACX147"/>
      <c r="ACY147"/>
      <c r="ACZ147"/>
      <c r="ADA147"/>
      <c r="ADB147"/>
      <c r="ADC147"/>
      <c r="ADD147"/>
      <c r="ADE147"/>
      <c r="ADF147"/>
      <c r="ADG147"/>
      <c r="ADH147"/>
      <c r="ADI147"/>
      <c r="ADJ147"/>
      <c r="ADK147"/>
      <c r="ADL147"/>
      <c r="ADM147"/>
      <c r="ADN147"/>
      <c r="ADO147"/>
      <c r="ADP147"/>
      <c r="ADQ147"/>
      <c r="ADR147"/>
      <c r="ADS147"/>
      <c r="ADT147"/>
      <c r="ADU147"/>
      <c r="ADV147"/>
      <c r="ADW147"/>
      <c r="ADX147"/>
      <c r="ADY147"/>
      <c r="ADZ147"/>
      <c r="AEA147"/>
      <c r="AEB147"/>
      <c r="AEC147"/>
      <c r="AED147"/>
      <c r="AEE147"/>
      <c r="AEF147"/>
      <c r="AEG147"/>
      <c r="AEH147"/>
      <c r="AEI147"/>
      <c r="AEJ147"/>
      <c r="AEK147"/>
      <c r="AEL147"/>
      <c r="AEM147"/>
      <c r="AEN147"/>
      <c r="AEO147"/>
      <c r="AEP147"/>
      <c r="AEQ147"/>
      <c r="AER147"/>
      <c r="AES147"/>
      <c r="AET147"/>
      <c r="AEU147"/>
      <c r="AEV147"/>
      <c r="AEW147"/>
      <c r="AEX147"/>
      <c r="AEY147"/>
      <c r="AEZ147"/>
      <c r="AFA147"/>
      <c r="AFB147"/>
      <c r="AFC147"/>
      <c r="AFD147"/>
      <c r="AFE147"/>
      <c r="AFF147"/>
      <c r="AFG147"/>
      <c r="AFH147"/>
      <c r="AFI147"/>
      <c r="AFJ147"/>
      <c r="AFK147"/>
      <c r="AFL147"/>
      <c r="AFM147"/>
      <c r="AFN147"/>
      <c r="AFO147"/>
      <c r="AFP147"/>
      <c r="AFQ147"/>
      <c r="AFR147"/>
      <c r="AFS147"/>
      <c r="AFT147"/>
      <c r="AFU147"/>
      <c r="AFV147"/>
      <c r="AFW147"/>
      <c r="AFX147"/>
      <c r="AFY147"/>
      <c r="AFZ147"/>
      <c r="AGA147"/>
      <c r="AGB147"/>
      <c r="AGC147"/>
      <c r="AGD147"/>
      <c r="AGE147"/>
      <c r="AGF147"/>
      <c r="AGG147"/>
      <c r="AGH147"/>
      <c r="AGI147"/>
      <c r="AGJ147"/>
      <c r="AGK147"/>
      <c r="AGL147"/>
      <c r="AGM147"/>
      <c r="AGN147"/>
      <c r="AGO147"/>
      <c r="AGP147"/>
      <c r="AGQ147"/>
      <c r="AGR147"/>
      <c r="AGS147"/>
      <c r="AGT147"/>
      <c r="AGU147"/>
      <c r="AGV147"/>
      <c r="AGW147"/>
      <c r="AGX147"/>
      <c r="AGY147"/>
      <c r="AGZ147"/>
      <c r="AHA147"/>
      <c r="AHB147"/>
      <c r="AHC147"/>
      <c r="AHD147"/>
      <c r="AHE147"/>
      <c r="AHF147"/>
      <c r="AHG147"/>
      <c r="AHH147"/>
      <c r="AHI147"/>
      <c r="AHJ147"/>
      <c r="AHK147"/>
      <c r="AHL147"/>
      <c r="AHM147"/>
      <c r="AHN147"/>
      <c r="AHO147"/>
      <c r="AHP147"/>
      <c r="AHQ147"/>
      <c r="AHR147"/>
      <c r="AHS147"/>
      <c r="AHT147"/>
      <c r="AHU147"/>
      <c r="AHV147"/>
      <c r="AHW147"/>
      <c r="AHX147"/>
      <c r="AHY147"/>
      <c r="AHZ147"/>
      <c r="AIA147"/>
      <c r="AIB147"/>
      <c r="AIC147"/>
      <c r="AID147"/>
      <c r="AIE147"/>
      <c r="AIF147"/>
      <c r="AIG147"/>
      <c r="AIH147"/>
      <c r="AII147"/>
      <c r="AIJ147"/>
      <c r="AIK147"/>
      <c r="AIL147"/>
      <c r="AIM147"/>
      <c r="AIN147"/>
      <c r="AIO147"/>
      <c r="AIP147"/>
      <c r="AIQ147"/>
      <c r="AIR147"/>
      <c r="AIS147"/>
      <c r="AIT147"/>
      <c r="AIU147"/>
      <c r="AIV147"/>
      <c r="AIW147"/>
      <c r="AIX147"/>
      <c r="AIY147"/>
      <c r="AIZ147"/>
      <c r="AJA147"/>
      <c r="AJB147"/>
      <c r="AJC147"/>
      <c r="AJD147"/>
      <c r="AJE147"/>
      <c r="AJF147"/>
      <c r="AJG147"/>
      <c r="AJH147"/>
      <c r="AJI147"/>
      <c r="AJJ147"/>
      <c r="AJK147"/>
      <c r="AJL147"/>
      <c r="AJM147"/>
      <c r="AJN147"/>
      <c r="AJO147"/>
    </row>
    <row r="148" spans="1:951" x14ac:dyDescent="0.35">
      <c r="A148" s="90" t="s">
        <v>150</v>
      </c>
      <c r="B148" s="135">
        <v>3917050</v>
      </c>
      <c r="C148" s="136" t="s">
        <v>614</v>
      </c>
      <c r="D148" s="137">
        <v>28870</v>
      </c>
      <c r="E148" s="137">
        <v>19763</v>
      </c>
      <c r="F148" s="137">
        <v>37956</v>
      </c>
      <c r="G148" s="135">
        <v>24</v>
      </c>
      <c r="H148" s="136" t="s">
        <v>185</v>
      </c>
      <c r="I148" s="136" t="s">
        <v>731</v>
      </c>
      <c r="J148" s="136" t="s">
        <v>261</v>
      </c>
      <c r="K148" s="136" t="s">
        <v>259</v>
      </c>
      <c r="L148" s="135"/>
      <c r="M148" s="135">
        <v>100</v>
      </c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  <c r="PF148"/>
      <c r="PG148"/>
      <c r="PH148"/>
      <c r="PI148"/>
      <c r="PJ148"/>
      <c r="PK148"/>
      <c r="PL148"/>
      <c r="PM148"/>
      <c r="PN148"/>
      <c r="PO148"/>
      <c r="PP148"/>
      <c r="PQ148"/>
      <c r="PR148"/>
      <c r="PS148"/>
      <c r="PT148"/>
      <c r="PU148"/>
      <c r="PV148"/>
      <c r="PW148"/>
      <c r="PX148"/>
      <c r="PY148"/>
      <c r="PZ148"/>
      <c r="QA148"/>
      <c r="QB148"/>
      <c r="QC148"/>
      <c r="QD148"/>
      <c r="QE148"/>
      <c r="QF148"/>
      <c r="QG148"/>
      <c r="QH148"/>
      <c r="QI148"/>
      <c r="QJ148"/>
      <c r="QK148"/>
      <c r="QL148"/>
      <c r="QM148"/>
      <c r="QN148"/>
      <c r="QO148"/>
      <c r="QP148"/>
      <c r="QQ148"/>
      <c r="QR148"/>
      <c r="QS148"/>
      <c r="QT148"/>
      <c r="QU148"/>
      <c r="QV148"/>
      <c r="QW148"/>
      <c r="QX148"/>
      <c r="QY148"/>
      <c r="QZ148"/>
      <c r="RA148"/>
      <c r="RB148"/>
      <c r="RC148"/>
      <c r="RD148"/>
      <c r="RE148"/>
      <c r="RF148"/>
      <c r="RG148"/>
      <c r="RH148"/>
      <c r="RI148"/>
      <c r="RJ148"/>
      <c r="RK148"/>
      <c r="RL148"/>
      <c r="RM148"/>
      <c r="RN148"/>
      <c r="RO148"/>
      <c r="RP148"/>
      <c r="RQ148"/>
      <c r="RR148"/>
      <c r="RS148"/>
      <c r="RT148"/>
      <c r="RU148"/>
      <c r="RV148"/>
      <c r="RW148"/>
      <c r="RX148"/>
      <c r="RY148"/>
      <c r="RZ148"/>
      <c r="SA148"/>
      <c r="SB148"/>
      <c r="SC148"/>
      <c r="SD148"/>
      <c r="SE148"/>
      <c r="SF148"/>
      <c r="SG148"/>
      <c r="SH148"/>
      <c r="SI148"/>
      <c r="SJ148"/>
      <c r="SK148"/>
      <c r="SL148"/>
      <c r="SM148"/>
      <c r="SN148"/>
      <c r="SO148"/>
      <c r="SP148"/>
      <c r="SQ148"/>
      <c r="SR148"/>
      <c r="SS148"/>
      <c r="ST148"/>
      <c r="SU148"/>
      <c r="SV148"/>
      <c r="SW148"/>
      <c r="SX148"/>
      <c r="SY148"/>
      <c r="SZ148"/>
      <c r="TA148"/>
      <c r="TB148"/>
      <c r="TC148"/>
      <c r="TD148"/>
      <c r="TE148"/>
      <c r="TF148"/>
      <c r="TG148"/>
      <c r="TH148"/>
      <c r="TI148"/>
      <c r="TJ148"/>
      <c r="TK148"/>
      <c r="TL148"/>
      <c r="TM148"/>
      <c r="TN148"/>
      <c r="TO148"/>
      <c r="TP148"/>
      <c r="TQ148"/>
      <c r="TR148"/>
      <c r="TS148"/>
      <c r="TT148"/>
      <c r="TU148"/>
      <c r="TV148"/>
      <c r="TW148"/>
      <c r="TX148"/>
      <c r="TY148"/>
      <c r="TZ148"/>
      <c r="UA148"/>
      <c r="UB148"/>
      <c r="UC148"/>
      <c r="UD148"/>
      <c r="UE148"/>
      <c r="UF148"/>
      <c r="UG148"/>
      <c r="UH148"/>
      <c r="UI148"/>
      <c r="UJ148"/>
      <c r="UK148"/>
      <c r="UL148"/>
      <c r="UM148"/>
      <c r="UN148"/>
      <c r="UO148"/>
      <c r="UP148"/>
      <c r="UQ148"/>
      <c r="UR148"/>
      <c r="US148"/>
      <c r="UT148"/>
      <c r="UU148"/>
      <c r="UV148"/>
      <c r="UW148"/>
      <c r="UX148"/>
      <c r="UY148"/>
      <c r="UZ148"/>
      <c r="VA148"/>
      <c r="VB148"/>
      <c r="VC148"/>
      <c r="VD148"/>
      <c r="VE148"/>
      <c r="VF148"/>
      <c r="VG148"/>
      <c r="VH148"/>
      <c r="VI148"/>
      <c r="VJ148"/>
      <c r="VK148"/>
      <c r="VL148"/>
      <c r="VM148"/>
      <c r="VN148"/>
      <c r="VO148"/>
      <c r="VP148"/>
      <c r="VQ148"/>
      <c r="VR148"/>
      <c r="VS148"/>
      <c r="VT148"/>
      <c r="VU148"/>
      <c r="VV148"/>
      <c r="VW148"/>
      <c r="VX148"/>
      <c r="VY148"/>
      <c r="VZ148"/>
      <c r="WA148"/>
      <c r="WB148"/>
      <c r="WC148"/>
      <c r="WD148"/>
      <c r="WE148"/>
      <c r="WF148"/>
      <c r="WG148"/>
      <c r="WH148"/>
      <c r="WI148"/>
      <c r="WJ148"/>
      <c r="WK148"/>
      <c r="WL148"/>
      <c r="WM148"/>
      <c r="WN148"/>
      <c r="WO148"/>
      <c r="WP148"/>
      <c r="WQ148"/>
      <c r="WR148"/>
      <c r="WS148"/>
      <c r="WT148"/>
      <c r="WU148"/>
      <c r="WV148"/>
      <c r="WW148"/>
      <c r="WX148"/>
      <c r="WY148"/>
      <c r="WZ148"/>
      <c r="XA148"/>
      <c r="XB148"/>
      <c r="XC148"/>
      <c r="XD148"/>
      <c r="XE148"/>
      <c r="XF148"/>
      <c r="XG148"/>
      <c r="XH148"/>
      <c r="XI148"/>
      <c r="XJ148"/>
      <c r="XK148"/>
      <c r="XL148"/>
      <c r="XM148"/>
      <c r="XN148"/>
      <c r="XO148"/>
      <c r="XP148"/>
      <c r="XQ148"/>
      <c r="XR148"/>
      <c r="XS148"/>
      <c r="XT148"/>
      <c r="XU148"/>
      <c r="XV148"/>
      <c r="XW148"/>
      <c r="XX148"/>
      <c r="XY148"/>
      <c r="XZ148"/>
      <c r="YA148"/>
      <c r="YB148"/>
      <c r="YC148"/>
      <c r="YD148"/>
      <c r="YE148"/>
      <c r="YF148"/>
      <c r="YG148"/>
      <c r="YH148"/>
      <c r="YI148"/>
      <c r="YJ148"/>
      <c r="YK148"/>
      <c r="YL148"/>
      <c r="YM148"/>
      <c r="YN148"/>
      <c r="YO148"/>
      <c r="YP148"/>
      <c r="YQ148"/>
      <c r="YR148"/>
      <c r="YS148"/>
      <c r="YT148"/>
      <c r="YU148"/>
      <c r="YV148"/>
      <c r="YW148"/>
      <c r="YX148"/>
      <c r="YY148"/>
      <c r="YZ148"/>
      <c r="ZA148"/>
      <c r="ZB148"/>
      <c r="ZC148"/>
      <c r="ZD148"/>
      <c r="ZE148"/>
      <c r="ZF148"/>
      <c r="ZG148"/>
      <c r="ZH148"/>
      <c r="ZI148"/>
      <c r="ZJ148"/>
      <c r="ZK148"/>
      <c r="ZL148"/>
      <c r="ZM148"/>
      <c r="ZN148"/>
      <c r="ZO148"/>
      <c r="ZP148"/>
      <c r="ZQ148"/>
      <c r="ZR148"/>
      <c r="ZS148"/>
      <c r="ZT148"/>
      <c r="ZU148"/>
      <c r="ZV148"/>
      <c r="ZW148"/>
      <c r="ZX148"/>
      <c r="ZY148"/>
      <c r="ZZ148"/>
      <c r="AAA148"/>
      <c r="AAB148"/>
      <c r="AAC148"/>
      <c r="AAD148"/>
      <c r="AAE148"/>
      <c r="AAF148"/>
      <c r="AAG148"/>
      <c r="AAH148"/>
      <c r="AAI148"/>
      <c r="AAJ148"/>
      <c r="AAK148"/>
      <c r="AAL148"/>
      <c r="AAM148"/>
      <c r="AAN148"/>
      <c r="AAO148"/>
      <c r="AAP148"/>
      <c r="AAQ148"/>
      <c r="AAR148"/>
      <c r="AAS148"/>
      <c r="AAT148"/>
      <c r="AAU148"/>
      <c r="AAV148"/>
      <c r="AAW148"/>
      <c r="AAX148"/>
      <c r="AAY148"/>
      <c r="AAZ148"/>
      <c r="ABA148"/>
      <c r="ABB148"/>
      <c r="ABC148"/>
      <c r="ABD148"/>
      <c r="ABE148"/>
      <c r="ABF148"/>
      <c r="ABG148"/>
      <c r="ABH148"/>
      <c r="ABI148"/>
      <c r="ABJ148"/>
      <c r="ABK148"/>
      <c r="ABL148"/>
      <c r="ABM148"/>
      <c r="ABN148"/>
      <c r="ABO148"/>
      <c r="ABP148"/>
      <c r="ABQ148"/>
      <c r="ABR148"/>
      <c r="ABS148"/>
      <c r="ABT148"/>
      <c r="ABU148"/>
      <c r="ABV148"/>
      <c r="ABW148"/>
      <c r="ABX148"/>
      <c r="ABY148"/>
      <c r="ABZ148"/>
      <c r="ACA148"/>
      <c r="ACB148"/>
      <c r="ACC148"/>
      <c r="ACD148"/>
      <c r="ACE148"/>
      <c r="ACF148"/>
      <c r="ACG148"/>
      <c r="ACH148"/>
      <c r="ACI148"/>
      <c r="ACJ148"/>
      <c r="ACK148"/>
      <c r="ACL148"/>
      <c r="ACM148"/>
      <c r="ACN148"/>
      <c r="ACO148"/>
      <c r="ACP148"/>
      <c r="ACQ148"/>
      <c r="ACR148"/>
      <c r="ACS148"/>
      <c r="ACT148"/>
      <c r="ACU148"/>
      <c r="ACV148"/>
      <c r="ACW148"/>
      <c r="ACX148"/>
      <c r="ACY148"/>
      <c r="ACZ148"/>
      <c r="ADA148"/>
      <c r="ADB148"/>
      <c r="ADC148"/>
      <c r="ADD148"/>
      <c r="ADE148"/>
      <c r="ADF148"/>
      <c r="ADG148"/>
      <c r="ADH148"/>
      <c r="ADI148"/>
      <c r="ADJ148"/>
      <c r="ADK148"/>
      <c r="ADL148"/>
      <c r="ADM148"/>
      <c r="ADN148"/>
      <c r="ADO148"/>
      <c r="ADP148"/>
      <c r="ADQ148"/>
      <c r="ADR148"/>
      <c r="ADS148"/>
      <c r="ADT148"/>
      <c r="ADU148"/>
      <c r="ADV148"/>
      <c r="ADW148"/>
      <c r="ADX148"/>
      <c r="ADY148"/>
      <c r="ADZ148"/>
      <c r="AEA148"/>
      <c r="AEB148"/>
      <c r="AEC148"/>
      <c r="AED148"/>
      <c r="AEE148"/>
      <c r="AEF148"/>
      <c r="AEG148"/>
      <c r="AEH148"/>
      <c r="AEI148"/>
      <c r="AEJ148"/>
      <c r="AEK148"/>
      <c r="AEL148"/>
      <c r="AEM148"/>
      <c r="AEN148"/>
      <c r="AEO148"/>
      <c r="AEP148"/>
      <c r="AEQ148"/>
      <c r="AER148"/>
      <c r="AES148"/>
      <c r="AET148"/>
      <c r="AEU148"/>
      <c r="AEV148"/>
      <c r="AEW148"/>
      <c r="AEX148"/>
      <c r="AEY148"/>
      <c r="AEZ148"/>
      <c r="AFA148"/>
      <c r="AFB148"/>
      <c r="AFC148"/>
      <c r="AFD148"/>
      <c r="AFE148"/>
      <c r="AFF148"/>
      <c r="AFG148"/>
      <c r="AFH148"/>
      <c r="AFI148"/>
      <c r="AFJ148"/>
      <c r="AFK148"/>
      <c r="AFL148"/>
      <c r="AFM148"/>
      <c r="AFN148"/>
      <c r="AFO148"/>
      <c r="AFP148"/>
      <c r="AFQ148"/>
      <c r="AFR148"/>
      <c r="AFS148"/>
      <c r="AFT148"/>
      <c r="AFU148"/>
      <c r="AFV148"/>
      <c r="AFW148"/>
      <c r="AFX148"/>
      <c r="AFY148"/>
      <c r="AFZ148"/>
      <c r="AGA148"/>
      <c r="AGB148"/>
      <c r="AGC148"/>
      <c r="AGD148"/>
      <c r="AGE148"/>
      <c r="AGF148"/>
      <c r="AGG148"/>
      <c r="AGH148"/>
      <c r="AGI148"/>
      <c r="AGJ148"/>
      <c r="AGK148"/>
      <c r="AGL148"/>
      <c r="AGM148"/>
      <c r="AGN148"/>
      <c r="AGO148"/>
      <c r="AGP148"/>
      <c r="AGQ148"/>
      <c r="AGR148"/>
      <c r="AGS148"/>
      <c r="AGT148"/>
      <c r="AGU148"/>
      <c r="AGV148"/>
      <c r="AGW148"/>
      <c r="AGX148"/>
      <c r="AGY148"/>
      <c r="AGZ148"/>
      <c r="AHA148"/>
      <c r="AHB148"/>
      <c r="AHC148"/>
      <c r="AHD148"/>
      <c r="AHE148"/>
      <c r="AHF148"/>
      <c r="AHG148"/>
      <c r="AHH148"/>
      <c r="AHI148"/>
      <c r="AHJ148"/>
      <c r="AHK148"/>
      <c r="AHL148"/>
      <c r="AHM148"/>
      <c r="AHN148"/>
      <c r="AHO148"/>
      <c r="AHP148"/>
      <c r="AHQ148"/>
      <c r="AHR148"/>
      <c r="AHS148"/>
      <c r="AHT148"/>
      <c r="AHU148"/>
      <c r="AHV148"/>
      <c r="AHW148"/>
      <c r="AHX148"/>
      <c r="AHY148"/>
      <c r="AHZ148"/>
      <c r="AIA148"/>
      <c r="AIB148"/>
      <c r="AIC148"/>
      <c r="AID148"/>
      <c r="AIE148"/>
      <c r="AIF148"/>
      <c r="AIG148"/>
      <c r="AIH148"/>
      <c r="AII148"/>
      <c r="AIJ148"/>
      <c r="AIK148"/>
      <c r="AIL148"/>
      <c r="AIM148"/>
      <c r="AIN148"/>
      <c r="AIO148"/>
      <c r="AIP148"/>
      <c r="AIQ148"/>
      <c r="AIR148"/>
      <c r="AIS148"/>
      <c r="AIT148"/>
      <c r="AIU148"/>
      <c r="AIV148"/>
      <c r="AIW148"/>
      <c r="AIX148"/>
      <c r="AIY148"/>
      <c r="AIZ148"/>
      <c r="AJA148"/>
      <c r="AJB148"/>
      <c r="AJC148"/>
      <c r="AJD148"/>
      <c r="AJE148"/>
      <c r="AJF148"/>
      <c r="AJG148"/>
      <c r="AJH148"/>
      <c r="AJI148"/>
      <c r="AJJ148"/>
      <c r="AJK148"/>
      <c r="AJL148"/>
      <c r="AJM148"/>
      <c r="AJN148"/>
      <c r="AJO148"/>
    </row>
    <row r="149" spans="1:951" x14ac:dyDescent="0.35">
      <c r="A149" s="90" t="s">
        <v>150</v>
      </c>
      <c r="B149" s="135">
        <v>3928898</v>
      </c>
      <c r="C149" s="136" t="s">
        <v>615</v>
      </c>
      <c r="D149" s="137">
        <v>32321</v>
      </c>
      <c r="E149" s="137">
        <v>18133</v>
      </c>
      <c r="F149" s="137">
        <v>36861</v>
      </c>
      <c r="G149" s="135">
        <v>12</v>
      </c>
      <c r="H149" s="136" t="s">
        <v>185</v>
      </c>
      <c r="I149" s="136" t="s">
        <v>731</v>
      </c>
      <c r="J149" s="136" t="s">
        <v>261</v>
      </c>
      <c r="K149" s="136" t="s">
        <v>259</v>
      </c>
      <c r="L149" s="135"/>
      <c r="M149" s="135">
        <v>100</v>
      </c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  <c r="LK149"/>
      <c r="LL149"/>
      <c r="LM149"/>
      <c r="LN149"/>
      <c r="LO149"/>
      <c r="LP149"/>
      <c r="LQ149"/>
      <c r="LR149"/>
      <c r="LS149"/>
      <c r="LT149"/>
      <c r="LU149"/>
      <c r="LV149"/>
      <c r="LW149"/>
      <c r="LX149"/>
      <c r="LY149"/>
      <c r="LZ149"/>
      <c r="MA149"/>
      <c r="MB149"/>
      <c r="MC149"/>
      <c r="MD149"/>
      <c r="ME149"/>
      <c r="MF149"/>
      <c r="MG149"/>
      <c r="MH149"/>
      <c r="MI149"/>
      <c r="MJ149"/>
      <c r="MK149"/>
      <c r="ML149"/>
      <c r="MM149"/>
      <c r="MN149"/>
      <c r="MO149"/>
      <c r="MP149"/>
      <c r="MQ149"/>
      <c r="MR149"/>
      <c r="MS149"/>
      <c r="MT149"/>
      <c r="MU149"/>
      <c r="MV149"/>
      <c r="MW149"/>
      <c r="MX149"/>
      <c r="MY149"/>
      <c r="MZ149"/>
      <c r="NA149"/>
      <c r="NB149"/>
      <c r="NC149"/>
      <c r="ND149"/>
      <c r="NE149"/>
      <c r="NF149"/>
      <c r="NG149"/>
      <c r="NH149"/>
      <c r="NI149"/>
      <c r="NJ149"/>
      <c r="NK149"/>
      <c r="NL149"/>
      <c r="NM149"/>
      <c r="NN149"/>
      <c r="NO149"/>
      <c r="NP149"/>
      <c r="NQ149"/>
      <c r="NR149"/>
      <c r="NS149"/>
      <c r="NT149"/>
      <c r="NU149"/>
      <c r="NV149"/>
      <c r="NW149"/>
      <c r="NX149"/>
      <c r="NY149"/>
      <c r="NZ149"/>
      <c r="OA149"/>
      <c r="OB149"/>
      <c r="OC149"/>
      <c r="OD149"/>
      <c r="OE149"/>
      <c r="OF149"/>
      <c r="OG149"/>
      <c r="OH149"/>
      <c r="OI149"/>
      <c r="OJ149"/>
      <c r="OK149"/>
      <c r="OL149"/>
      <c r="OM149"/>
      <c r="ON149"/>
      <c r="OO149"/>
      <c r="OP149"/>
      <c r="OQ149"/>
      <c r="OR149"/>
      <c r="OS149"/>
      <c r="OT149"/>
      <c r="OU149"/>
      <c r="OV149"/>
      <c r="OW149"/>
      <c r="OX149"/>
      <c r="OY149"/>
      <c r="OZ149"/>
      <c r="PA149"/>
      <c r="PB149"/>
      <c r="PC149"/>
      <c r="PD149"/>
      <c r="PE149"/>
      <c r="PF149"/>
      <c r="PG149"/>
      <c r="PH149"/>
      <c r="PI149"/>
      <c r="PJ149"/>
      <c r="PK149"/>
      <c r="PL149"/>
      <c r="PM149"/>
      <c r="PN149"/>
      <c r="PO149"/>
      <c r="PP149"/>
      <c r="PQ149"/>
      <c r="PR149"/>
      <c r="PS149"/>
      <c r="PT149"/>
      <c r="PU149"/>
      <c r="PV149"/>
      <c r="PW149"/>
      <c r="PX149"/>
      <c r="PY149"/>
      <c r="PZ149"/>
      <c r="QA149"/>
      <c r="QB149"/>
      <c r="QC149"/>
      <c r="QD149"/>
      <c r="QE149"/>
      <c r="QF149"/>
      <c r="QG149"/>
      <c r="QH149"/>
      <c r="QI149"/>
      <c r="QJ149"/>
      <c r="QK149"/>
      <c r="QL149"/>
      <c r="QM149"/>
      <c r="QN149"/>
      <c r="QO149"/>
      <c r="QP149"/>
      <c r="QQ149"/>
      <c r="QR149"/>
      <c r="QS149"/>
      <c r="QT149"/>
      <c r="QU149"/>
      <c r="QV149"/>
      <c r="QW149"/>
      <c r="QX149"/>
      <c r="QY149"/>
      <c r="QZ149"/>
      <c r="RA149"/>
      <c r="RB149"/>
      <c r="RC149"/>
      <c r="RD149"/>
      <c r="RE149"/>
      <c r="RF149"/>
      <c r="RG149"/>
      <c r="RH149"/>
      <c r="RI149"/>
      <c r="RJ149"/>
      <c r="RK149"/>
      <c r="RL149"/>
      <c r="RM149"/>
      <c r="RN149"/>
      <c r="RO149"/>
      <c r="RP149"/>
      <c r="RQ149"/>
      <c r="RR149"/>
      <c r="RS149"/>
      <c r="RT149"/>
      <c r="RU149"/>
      <c r="RV149"/>
      <c r="RW149"/>
      <c r="RX149"/>
      <c r="RY149"/>
      <c r="RZ149"/>
      <c r="SA149"/>
      <c r="SB149"/>
      <c r="SC149"/>
      <c r="SD149"/>
      <c r="SE149"/>
      <c r="SF149"/>
      <c r="SG149"/>
      <c r="SH149"/>
      <c r="SI149"/>
      <c r="SJ149"/>
      <c r="SK149"/>
      <c r="SL149"/>
      <c r="SM149"/>
      <c r="SN149"/>
      <c r="SO149"/>
      <c r="SP149"/>
      <c r="SQ149"/>
      <c r="SR149"/>
      <c r="SS149"/>
      <c r="ST149"/>
      <c r="SU149"/>
      <c r="SV149"/>
      <c r="SW149"/>
      <c r="SX149"/>
      <c r="SY149"/>
      <c r="SZ149"/>
      <c r="TA149"/>
      <c r="TB149"/>
      <c r="TC149"/>
      <c r="TD149"/>
      <c r="TE149"/>
      <c r="TF149"/>
      <c r="TG149"/>
      <c r="TH149"/>
      <c r="TI149"/>
      <c r="TJ149"/>
      <c r="TK149"/>
      <c r="TL149"/>
      <c r="TM149"/>
      <c r="TN149"/>
      <c r="TO149"/>
      <c r="TP149"/>
      <c r="TQ149"/>
      <c r="TR149"/>
      <c r="TS149"/>
      <c r="TT149"/>
      <c r="TU149"/>
      <c r="TV149"/>
      <c r="TW149"/>
      <c r="TX149"/>
      <c r="TY149"/>
      <c r="TZ149"/>
      <c r="UA149"/>
      <c r="UB149"/>
      <c r="UC149"/>
      <c r="UD149"/>
      <c r="UE149"/>
      <c r="UF149"/>
      <c r="UG149"/>
      <c r="UH149"/>
      <c r="UI149"/>
      <c r="UJ149"/>
      <c r="UK149"/>
      <c r="UL149"/>
      <c r="UM149"/>
      <c r="UN149"/>
      <c r="UO149"/>
      <c r="UP149"/>
      <c r="UQ149"/>
      <c r="UR149"/>
      <c r="US149"/>
      <c r="UT149"/>
      <c r="UU149"/>
      <c r="UV149"/>
      <c r="UW149"/>
      <c r="UX149"/>
      <c r="UY149"/>
      <c r="UZ149"/>
      <c r="VA149"/>
      <c r="VB149"/>
      <c r="VC149"/>
      <c r="VD149"/>
      <c r="VE149"/>
      <c r="VF149"/>
      <c r="VG149"/>
      <c r="VH149"/>
      <c r="VI149"/>
      <c r="VJ149"/>
      <c r="VK149"/>
      <c r="VL149"/>
      <c r="VM149"/>
      <c r="VN149"/>
      <c r="VO149"/>
      <c r="VP149"/>
      <c r="VQ149"/>
      <c r="VR149"/>
      <c r="VS149"/>
      <c r="VT149"/>
      <c r="VU149"/>
      <c r="VV149"/>
      <c r="VW149"/>
      <c r="VX149"/>
      <c r="VY149"/>
      <c r="VZ149"/>
      <c r="WA149"/>
      <c r="WB149"/>
      <c r="WC149"/>
      <c r="WD149"/>
      <c r="WE149"/>
      <c r="WF149"/>
      <c r="WG149"/>
      <c r="WH149"/>
      <c r="WI149"/>
      <c r="WJ149"/>
      <c r="WK149"/>
      <c r="WL149"/>
      <c r="WM149"/>
      <c r="WN149"/>
      <c r="WO149"/>
      <c r="WP149"/>
      <c r="WQ149"/>
      <c r="WR149"/>
      <c r="WS149"/>
      <c r="WT149"/>
      <c r="WU149"/>
      <c r="WV149"/>
      <c r="WW149"/>
      <c r="WX149"/>
      <c r="WY149"/>
      <c r="WZ149"/>
      <c r="XA149"/>
      <c r="XB149"/>
      <c r="XC149"/>
      <c r="XD149"/>
      <c r="XE149"/>
      <c r="XF149"/>
      <c r="XG149"/>
      <c r="XH149"/>
      <c r="XI149"/>
      <c r="XJ149"/>
      <c r="XK149"/>
      <c r="XL149"/>
      <c r="XM149"/>
      <c r="XN149"/>
      <c r="XO149"/>
      <c r="XP149"/>
      <c r="XQ149"/>
      <c r="XR149"/>
      <c r="XS149"/>
      <c r="XT149"/>
      <c r="XU149"/>
      <c r="XV149"/>
      <c r="XW149"/>
      <c r="XX149"/>
      <c r="XY149"/>
      <c r="XZ149"/>
      <c r="YA149"/>
      <c r="YB149"/>
      <c r="YC149"/>
      <c r="YD149"/>
      <c r="YE149"/>
      <c r="YF149"/>
      <c r="YG149"/>
      <c r="YH149"/>
      <c r="YI149"/>
      <c r="YJ149"/>
      <c r="YK149"/>
      <c r="YL149"/>
      <c r="YM149"/>
      <c r="YN149"/>
      <c r="YO149"/>
      <c r="YP149"/>
      <c r="YQ149"/>
      <c r="YR149"/>
      <c r="YS149"/>
      <c r="YT149"/>
      <c r="YU149"/>
      <c r="YV149"/>
      <c r="YW149"/>
      <c r="YX149"/>
      <c r="YY149"/>
      <c r="YZ149"/>
      <c r="ZA149"/>
      <c r="ZB149"/>
      <c r="ZC149"/>
      <c r="ZD149"/>
      <c r="ZE149"/>
      <c r="ZF149"/>
      <c r="ZG149"/>
      <c r="ZH149"/>
      <c r="ZI149"/>
      <c r="ZJ149"/>
      <c r="ZK149"/>
      <c r="ZL149"/>
      <c r="ZM149"/>
      <c r="ZN149"/>
      <c r="ZO149"/>
      <c r="ZP149"/>
      <c r="ZQ149"/>
      <c r="ZR149"/>
      <c r="ZS149"/>
      <c r="ZT149"/>
      <c r="ZU149"/>
      <c r="ZV149"/>
      <c r="ZW149"/>
      <c r="ZX149"/>
      <c r="ZY149"/>
      <c r="ZZ149"/>
      <c r="AAA149"/>
      <c r="AAB149"/>
      <c r="AAC149"/>
      <c r="AAD149"/>
      <c r="AAE149"/>
      <c r="AAF149"/>
      <c r="AAG149"/>
      <c r="AAH149"/>
      <c r="AAI149"/>
      <c r="AAJ149"/>
      <c r="AAK149"/>
      <c r="AAL149"/>
      <c r="AAM149"/>
      <c r="AAN149"/>
      <c r="AAO149"/>
      <c r="AAP149"/>
      <c r="AAQ149"/>
      <c r="AAR149"/>
      <c r="AAS149"/>
      <c r="AAT149"/>
      <c r="AAU149"/>
      <c r="AAV149"/>
      <c r="AAW149"/>
      <c r="AAX149"/>
      <c r="AAY149"/>
      <c r="AAZ149"/>
      <c r="ABA149"/>
      <c r="ABB149"/>
      <c r="ABC149"/>
      <c r="ABD149"/>
      <c r="ABE149"/>
      <c r="ABF149"/>
      <c r="ABG149"/>
      <c r="ABH149"/>
      <c r="ABI149"/>
      <c r="ABJ149"/>
      <c r="ABK149"/>
      <c r="ABL149"/>
      <c r="ABM149"/>
      <c r="ABN149"/>
      <c r="ABO149"/>
      <c r="ABP149"/>
      <c r="ABQ149"/>
      <c r="ABR149"/>
      <c r="ABS149"/>
      <c r="ABT149"/>
      <c r="ABU149"/>
      <c r="ABV149"/>
      <c r="ABW149"/>
      <c r="ABX149"/>
      <c r="ABY149"/>
      <c r="ABZ149"/>
      <c r="ACA149"/>
      <c r="ACB149"/>
      <c r="ACC149"/>
      <c r="ACD149"/>
      <c r="ACE149"/>
      <c r="ACF149"/>
      <c r="ACG149"/>
      <c r="ACH149"/>
      <c r="ACI149"/>
      <c r="ACJ149"/>
      <c r="ACK149"/>
      <c r="ACL149"/>
      <c r="ACM149"/>
      <c r="ACN149"/>
      <c r="ACO149"/>
      <c r="ACP149"/>
      <c r="ACQ149"/>
      <c r="ACR149"/>
      <c r="ACS149"/>
      <c r="ACT149"/>
      <c r="ACU149"/>
      <c r="ACV149"/>
      <c r="ACW149"/>
      <c r="ACX149"/>
      <c r="ACY149"/>
      <c r="ACZ149"/>
      <c r="ADA149"/>
      <c r="ADB149"/>
      <c r="ADC149"/>
      <c r="ADD149"/>
      <c r="ADE149"/>
      <c r="ADF149"/>
      <c r="ADG149"/>
      <c r="ADH149"/>
      <c r="ADI149"/>
      <c r="ADJ149"/>
      <c r="ADK149"/>
      <c r="ADL149"/>
      <c r="ADM149"/>
      <c r="ADN149"/>
      <c r="ADO149"/>
      <c r="ADP149"/>
      <c r="ADQ149"/>
      <c r="ADR149"/>
      <c r="ADS149"/>
      <c r="ADT149"/>
      <c r="ADU149"/>
      <c r="ADV149"/>
      <c r="ADW149"/>
      <c r="ADX149"/>
      <c r="ADY149"/>
      <c r="ADZ149"/>
      <c r="AEA149"/>
      <c r="AEB149"/>
      <c r="AEC149"/>
      <c r="AED149"/>
      <c r="AEE149"/>
      <c r="AEF149"/>
      <c r="AEG149"/>
      <c r="AEH149"/>
      <c r="AEI149"/>
      <c r="AEJ149"/>
      <c r="AEK149"/>
      <c r="AEL149"/>
      <c r="AEM149"/>
      <c r="AEN149"/>
      <c r="AEO149"/>
      <c r="AEP149"/>
      <c r="AEQ149"/>
      <c r="AER149"/>
      <c r="AES149"/>
      <c r="AET149"/>
      <c r="AEU149"/>
      <c r="AEV149"/>
      <c r="AEW149"/>
      <c r="AEX149"/>
      <c r="AEY149"/>
      <c r="AEZ149"/>
      <c r="AFA149"/>
      <c r="AFB149"/>
      <c r="AFC149"/>
      <c r="AFD149"/>
      <c r="AFE149"/>
      <c r="AFF149"/>
      <c r="AFG149"/>
      <c r="AFH149"/>
      <c r="AFI149"/>
      <c r="AFJ149"/>
      <c r="AFK149"/>
      <c r="AFL149"/>
      <c r="AFM149"/>
      <c r="AFN149"/>
      <c r="AFO149"/>
      <c r="AFP149"/>
      <c r="AFQ149"/>
      <c r="AFR149"/>
      <c r="AFS149"/>
      <c r="AFT149"/>
      <c r="AFU149"/>
      <c r="AFV149"/>
      <c r="AFW149"/>
      <c r="AFX149"/>
      <c r="AFY149"/>
      <c r="AFZ149"/>
      <c r="AGA149"/>
      <c r="AGB149"/>
      <c r="AGC149"/>
      <c r="AGD149"/>
      <c r="AGE149"/>
      <c r="AGF149"/>
      <c r="AGG149"/>
      <c r="AGH149"/>
      <c r="AGI149"/>
      <c r="AGJ149"/>
      <c r="AGK149"/>
      <c r="AGL149"/>
      <c r="AGM149"/>
      <c r="AGN149"/>
      <c r="AGO149"/>
      <c r="AGP149"/>
      <c r="AGQ149"/>
      <c r="AGR149"/>
      <c r="AGS149"/>
      <c r="AGT149"/>
      <c r="AGU149"/>
      <c r="AGV149"/>
      <c r="AGW149"/>
      <c r="AGX149"/>
      <c r="AGY149"/>
      <c r="AGZ149"/>
      <c r="AHA149"/>
      <c r="AHB149"/>
      <c r="AHC149"/>
      <c r="AHD149"/>
      <c r="AHE149"/>
      <c r="AHF149"/>
      <c r="AHG149"/>
      <c r="AHH149"/>
      <c r="AHI149"/>
      <c r="AHJ149"/>
      <c r="AHK149"/>
      <c r="AHL149"/>
      <c r="AHM149"/>
      <c r="AHN149"/>
      <c r="AHO149"/>
      <c r="AHP149"/>
      <c r="AHQ149"/>
      <c r="AHR149"/>
      <c r="AHS149"/>
      <c r="AHT149"/>
      <c r="AHU149"/>
      <c r="AHV149"/>
      <c r="AHW149"/>
      <c r="AHX149"/>
      <c r="AHY149"/>
      <c r="AHZ149"/>
      <c r="AIA149"/>
      <c r="AIB149"/>
      <c r="AIC149"/>
      <c r="AID149"/>
      <c r="AIE149"/>
      <c r="AIF149"/>
      <c r="AIG149"/>
      <c r="AIH149"/>
      <c r="AII149"/>
      <c r="AIJ149"/>
      <c r="AIK149"/>
      <c r="AIL149"/>
      <c r="AIM149"/>
      <c r="AIN149"/>
      <c r="AIO149"/>
      <c r="AIP149"/>
      <c r="AIQ149"/>
      <c r="AIR149"/>
      <c r="AIS149"/>
      <c r="AIT149"/>
      <c r="AIU149"/>
      <c r="AIV149"/>
      <c r="AIW149"/>
      <c r="AIX149"/>
      <c r="AIY149"/>
      <c r="AIZ149"/>
      <c r="AJA149"/>
      <c r="AJB149"/>
      <c r="AJC149"/>
      <c r="AJD149"/>
      <c r="AJE149"/>
      <c r="AJF149"/>
      <c r="AJG149"/>
      <c r="AJH149"/>
      <c r="AJI149"/>
      <c r="AJJ149"/>
      <c r="AJK149"/>
      <c r="AJL149"/>
      <c r="AJM149"/>
      <c r="AJN149"/>
      <c r="AJO149"/>
    </row>
    <row r="150" spans="1:951" x14ac:dyDescent="0.35">
      <c r="A150" s="90" t="s">
        <v>150</v>
      </c>
      <c r="B150" s="135">
        <v>3945790</v>
      </c>
      <c r="C150" s="136" t="s">
        <v>616</v>
      </c>
      <c r="D150" s="137">
        <v>30489</v>
      </c>
      <c r="E150" s="137">
        <v>19962</v>
      </c>
      <c r="F150" s="137">
        <v>39263</v>
      </c>
      <c r="G150" s="135">
        <v>24</v>
      </c>
      <c r="H150" s="136" t="s">
        <v>185</v>
      </c>
      <c r="I150" s="136" t="s">
        <v>731</v>
      </c>
      <c r="J150" s="136" t="s">
        <v>261</v>
      </c>
      <c r="K150" s="136" t="s">
        <v>259</v>
      </c>
      <c r="L150" s="135"/>
      <c r="M150" s="135">
        <v>100</v>
      </c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  <c r="LK150"/>
      <c r="LL150"/>
      <c r="LM150"/>
      <c r="LN150"/>
      <c r="LO150"/>
      <c r="LP150"/>
      <c r="LQ150"/>
      <c r="LR150"/>
      <c r="LS150"/>
      <c r="LT150"/>
      <c r="LU150"/>
      <c r="LV150"/>
      <c r="LW150"/>
      <c r="LX150"/>
      <c r="LY150"/>
      <c r="LZ150"/>
      <c r="MA150"/>
      <c r="MB150"/>
      <c r="MC150"/>
      <c r="MD150"/>
      <c r="ME150"/>
      <c r="MF150"/>
      <c r="MG150"/>
      <c r="MH150"/>
      <c r="MI150"/>
      <c r="MJ150"/>
      <c r="MK150"/>
      <c r="ML150"/>
      <c r="MM150"/>
      <c r="MN150"/>
      <c r="MO150"/>
      <c r="MP150"/>
      <c r="MQ150"/>
      <c r="MR150"/>
      <c r="MS150"/>
      <c r="MT150"/>
      <c r="MU150"/>
      <c r="MV150"/>
      <c r="MW150"/>
      <c r="MX150"/>
      <c r="MY150"/>
      <c r="MZ150"/>
      <c r="NA150"/>
      <c r="NB150"/>
      <c r="NC150"/>
      <c r="ND150"/>
      <c r="NE150"/>
      <c r="NF150"/>
      <c r="NG150"/>
      <c r="NH150"/>
      <c r="NI150"/>
      <c r="NJ150"/>
      <c r="NK150"/>
      <c r="NL150"/>
      <c r="NM150"/>
      <c r="NN150"/>
      <c r="NO150"/>
      <c r="NP150"/>
      <c r="NQ150"/>
      <c r="NR150"/>
      <c r="NS150"/>
      <c r="NT150"/>
      <c r="NU150"/>
      <c r="NV150"/>
      <c r="NW150"/>
      <c r="NX150"/>
      <c r="NY150"/>
      <c r="NZ150"/>
      <c r="OA150"/>
      <c r="OB150"/>
      <c r="OC150"/>
      <c r="OD150"/>
      <c r="OE150"/>
      <c r="OF150"/>
      <c r="OG150"/>
      <c r="OH150"/>
      <c r="OI150"/>
      <c r="OJ150"/>
      <c r="OK150"/>
      <c r="OL150"/>
      <c r="OM150"/>
      <c r="ON150"/>
      <c r="OO150"/>
      <c r="OP150"/>
      <c r="OQ150"/>
      <c r="OR150"/>
      <c r="OS150"/>
      <c r="OT150"/>
      <c r="OU150"/>
      <c r="OV150"/>
      <c r="OW150"/>
      <c r="OX150"/>
      <c r="OY150"/>
      <c r="OZ150"/>
      <c r="PA150"/>
      <c r="PB150"/>
      <c r="PC150"/>
      <c r="PD150"/>
      <c r="PE150"/>
      <c r="PF150"/>
      <c r="PG150"/>
      <c r="PH150"/>
      <c r="PI150"/>
      <c r="PJ150"/>
      <c r="PK150"/>
      <c r="PL150"/>
      <c r="PM150"/>
      <c r="PN150"/>
      <c r="PO150"/>
      <c r="PP150"/>
      <c r="PQ150"/>
      <c r="PR150"/>
      <c r="PS150"/>
      <c r="PT150"/>
      <c r="PU150"/>
      <c r="PV150"/>
      <c r="PW150"/>
      <c r="PX150"/>
      <c r="PY150"/>
      <c r="PZ150"/>
      <c r="QA150"/>
      <c r="QB150"/>
      <c r="QC150"/>
      <c r="QD150"/>
      <c r="QE150"/>
      <c r="QF150"/>
      <c r="QG150"/>
      <c r="QH150"/>
      <c r="QI150"/>
      <c r="QJ150"/>
      <c r="QK150"/>
      <c r="QL150"/>
      <c r="QM150"/>
      <c r="QN150"/>
      <c r="QO150"/>
      <c r="QP150"/>
      <c r="QQ150"/>
      <c r="QR150"/>
      <c r="QS150"/>
      <c r="QT150"/>
      <c r="QU150"/>
      <c r="QV150"/>
      <c r="QW150"/>
      <c r="QX150"/>
      <c r="QY150"/>
      <c r="QZ150"/>
      <c r="RA150"/>
      <c r="RB150"/>
      <c r="RC150"/>
      <c r="RD150"/>
      <c r="RE150"/>
      <c r="RF150"/>
      <c r="RG150"/>
      <c r="RH150"/>
      <c r="RI150"/>
      <c r="RJ150"/>
      <c r="RK150"/>
      <c r="RL150"/>
      <c r="RM150"/>
      <c r="RN150"/>
      <c r="RO150"/>
      <c r="RP150"/>
      <c r="RQ150"/>
      <c r="RR150"/>
      <c r="RS150"/>
      <c r="RT150"/>
      <c r="RU150"/>
      <c r="RV150"/>
      <c r="RW150"/>
      <c r="RX150"/>
      <c r="RY150"/>
      <c r="RZ150"/>
      <c r="SA150"/>
      <c r="SB150"/>
      <c r="SC150"/>
      <c r="SD150"/>
      <c r="SE150"/>
      <c r="SF150"/>
      <c r="SG150"/>
      <c r="SH150"/>
      <c r="SI150"/>
      <c r="SJ150"/>
      <c r="SK150"/>
      <c r="SL150"/>
      <c r="SM150"/>
      <c r="SN150"/>
      <c r="SO150"/>
      <c r="SP150"/>
      <c r="SQ150"/>
      <c r="SR150"/>
      <c r="SS150"/>
      <c r="ST150"/>
      <c r="SU150"/>
      <c r="SV150"/>
      <c r="SW150"/>
      <c r="SX150"/>
      <c r="SY150"/>
      <c r="SZ150"/>
      <c r="TA150"/>
      <c r="TB150"/>
      <c r="TC150"/>
      <c r="TD150"/>
      <c r="TE150"/>
      <c r="TF150"/>
      <c r="TG150"/>
      <c r="TH150"/>
      <c r="TI150"/>
      <c r="TJ150"/>
      <c r="TK150"/>
      <c r="TL150"/>
      <c r="TM150"/>
      <c r="TN150"/>
      <c r="TO150"/>
      <c r="TP150"/>
      <c r="TQ150"/>
      <c r="TR150"/>
      <c r="TS150"/>
      <c r="TT150"/>
      <c r="TU150"/>
      <c r="TV150"/>
      <c r="TW150"/>
      <c r="TX150"/>
      <c r="TY150"/>
      <c r="TZ150"/>
      <c r="UA150"/>
      <c r="UB150"/>
      <c r="UC150"/>
      <c r="UD150"/>
      <c r="UE150"/>
      <c r="UF150"/>
      <c r="UG150"/>
      <c r="UH150"/>
      <c r="UI150"/>
      <c r="UJ150"/>
      <c r="UK150"/>
      <c r="UL150"/>
      <c r="UM150"/>
      <c r="UN150"/>
      <c r="UO150"/>
      <c r="UP150"/>
      <c r="UQ150"/>
      <c r="UR150"/>
      <c r="US150"/>
      <c r="UT150"/>
      <c r="UU150"/>
      <c r="UV150"/>
      <c r="UW150"/>
      <c r="UX150"/>
      <c r="UY150"/>
      <c r="UZ150"/>
      <c r="VA150"/>
      <c r="VB150"/>
      <c r="VC150"/>
      <c r="VD150"/>
      <c r="VE150"/>
      <c r="VF150"/>
      <c r="VG150"/>
      <c r="VH150"/>
      <c r="VI150"/>
      <c r="VJ150"/>
      <c r="VK150"/>
      <c r="VL150"/>
      <c r="VM150"/>
      <c r="VN150"/>
      <c r="VO150"/>
      <c r="VP150"/>
      <c r="VQ150"/>
      <c r="VR150"/>
      <c r="VS150"/>
      <c r="VT150"/>
      <c r="VU150"/>
      <c r="VV150"/>
      <c r="VW150"/>
      <c r="VX150"/>
      <c r="VY150"/>
      <c r="VZ150"/>
      <c r="WA150"/>
      <c r="WB150"/>
      <c r="WC150"/>
      <c r="WD150"/>
      <c r="WE150"/>
      <c r="WF150"/>
      <c r="WG150"/>
      <c r="WH150"/>
      <c r="WI150"/>
      <c r="WJ150"/>
      <c r="WK150"/>
      <c r="WL150"/>
      <c r="WM150"/>
      <c r="WN150"/>
      <c r="WO150"/>
      <c r="WP150"/>
      <c r="WQ150"/>
      <c r="WR150"/>
      <c r="WS150"/>
      <c r="WT150"/>
      <c r="WU150"/>
      <c r="WV150"/>
      <c r="WW150"/>
      <c r="WX150"/>
      <c r="WY150"/>
      <c r="WZ150"/>
      <c r="XA150"/>
      <c r="XB150"/>
      <c r="XC150"/>
      <c r="XD150"/>
      <c r="XE150"/>
      <c r="XF150"/>
      <c r="XG150"/>
      <c r="XH150"/>
      <c r="XI150"/>
      <c r="XJ150"/>
      <c r="XK150"/>
      <c r="XL150"/>
      <c r="XM150"/>
      <c r="XN150"/>
      <c r="XO150"/>
      <c r="XP150"/>
      <c r="XQ150"/>
      <c r="XR150"/>
      <c r="XS150"/>
      <c r="XT150"/>
      <c r="XU150"/>
      <c r="XV150"/>
      <c r="XW150"/>
      <c r="XX150"/>
      <c r="XY150"/>
      <c r="XZ150"/>
      <c r="YA150"/>
      <c r="YB150"/>
      <c r="YC150"/>
      <c r="YD150"/>
      <c r="YE150"/>
      <c r="YF150"/>
      <c r="YG150"/>
      <c r="YH150"/>
      <c r="YI150"/>
      <c r="YJ150"/>
      <c r="YK150"/>
      <c r="YL150"/>
      <c r="YM150"/>
      <c r="YN150"/>
      <c r="YO150"/>
      <c r="YP150"/>
      <c r="YQ150"/>
      <c r="YR150"/>
      <c r="YS150"/>
      <c r="YT150"/>
      <c r="YU150"/>
      <c r="YV150"/>
      <c r="YW150"/>
      <c r="YX150"/>
      <c r="YY150"/>
      <c r="YZ150"/>
      <c r="ZA150"/>
      <c r="ZB150"/>
      <c r="ZC150"/>
      <c r="ZD150"/>
      <c r="ZE150"/>
      <c r="ZF150"/>
      <c r="ZG150"/>
      <c r="ZH150"/>
      <c r="ZI150"/>
      <c r="ZJ150"/>
      <c r="ZK150"/>
      <c r="ZL150"/>
      <c r="ZM150"/>
      <c r="ZN150"/>
      <c r="ZO150"/>
      <c r="ZP150"/>
      <c r="ZQ150"/>
      <c r="ZR150"/>
      <c r="ZS150"/>
      <c r="ZT150"/>
      <c r="ZU150"/>
      <c r="ZV150"/>
      <c r="ZW150"/>
      <c r="ZX150"/>
      <c r="ZY150"/>
      <c r="ZZ150"/>
      <c r="AAA150"/>
      <c r="AAB150"/>
      <c r="AAC150"/>
      <c r="AAD150"/>
      <c r="AAE150"/>
      <c r="AAF150"/>
      <c r="AAG150"/>
      <c r="AAH150"/>
      <c r="AAI150"/>
      <c r="AAJ150"/>
      <c r="AAK150"/>
      <c r="AAL150"/>
      <c r="AAM150"/>
      <c r="AAN150"/>
      <c r="AAO150"/>
      <c r="AAP150"/>
      <c r="AAQ150"/>
      <c r="AAR150"/>
      <c r="AAS150"/>
      <c r="AAT150"/>
      <c r="AAU150"/>
      <c r="AAV150"/>
      <c r="AAW150"/>
      <c r="AAX150"/>
      <c r="AAY150"/>
      <c r="AAZ150"/>
      <c r="ABA150"/>
      <c r="ABB150"/>
      <c r="ABC150"/>
      <c r="ABD150"/>
      <c r="ABE150"/>
      <c r="ABF150"/>
      <c r="ABG150"/>
      <c r="ABH150"/>
      <c r="ABI150"/>
      <c r="ABJ150"/>
      <c r="ABK150"/>
      <c r="ABL150"/>
      <c r="ABM150"/>
      <c r="ABN150"/>
      <c r="ABO150"/>
      <c r="ABP150"/>
      <c r="ABQ150"/>
      <c r="ABR150"/>
      <c r="ABS150"/>
      <c r="ABT150"/>
      <c r="ABU150"/>
      <c r="ABV150"/>
      <c r="ABW150"/>
      <c r="ABX150"/>
      <c r="ABY150"/>
      <c r="ABZ150"/>
      <c r="ACA150"/>
      <c r="ACB150"/>
      <c r="ACC150"/>
      <c r="ACD150"/>
      <c r="ACE150"/>
      <c r="ACF150"/>
      <c r="ACG150"/>
      <c r="ACH150"/>
      <c r="ACI150"/>
      <c r="ACJ150"/>
      <c r="ACK150"/>
      <c r="ACL150"/>
      <c r="ACM150"/>
      <c r="ACN150"/>
      <c r="ACO150"/>
      <c r="ACP150"/>
      <c r="ACQ150"/>
      <c r="ACR150"/>
      <c r="ACS150"/>
      <c r="ACT150"/>
      <c r="ACU150"/>
      <c r="ACV150"/>
      <c r="ACW150"/>
      <c r="ACX150"/>
      <c r="ACY150"/>
      <c r="ACZ150"/>
      <c r="ADA150"/>
      <c r="ADB150"/>
      <c r="ADC150"/>
      <c r="ADD150"/>
      <c r="ADE150"/>
      <c r="ADF150"/>
      <c r="ADG150"/>
      <c r="ADH150"/>
      <c r="ADI150"/>
      <c r="ADJ150"/>
      <c r="ADK150"/>
      <c r="ADL150"/>
      <c r="ADM150"/>
      <c r="ADN150"/>
      <c r="ADO150"/>
      <c r="ADP150"/>
      <c r="ADQ150"/>
      <c r="ADR150"/>
      <c r="ADS150"/>
      <c r="ADT150"/>
      <c r="ADU150"/>
      <c r="ADV150"/>
      <c r="ADW150"/>
      <c r="ADX150"/>
      <c r="ADY150"/>
      <c r="ADZ150"/>
      <c r="AEA150"/>
      <c r="AEB150"/>
      <c r="AEC150"/>
      <c r="AED150"/>
      <c r="AEE150"/>
      <c r="AEF150"/>
      <c r="AEG150"/>
      <c r="AEH150"/>
      <c r="AEI150"/>
      <c r="AEJ150"/>
      <c r="AEK150"/>
      <c r="AEL150"/>
      <c r="AEM150"/>
      <c r="AEN150"/>
      <c r="AEO150"/>
      <c r="AEP150"/>
      <c r="AEQ150"/>
      <c r="AER150"/>
      <c r="AES150"/>
      <c r="AET150"/>
      <c r="AEU150"/>
      <c r="AEV150"/>
      <c r="AEW150"/>
      <c r="AEX150"/>
      <c r="AEY150"/>
      <c r="AEZ150"/>
      <c r="AFA150"/>
      <c r="AFB150"/>
      <c r="AFC150"/>
      <c r="AFD150"/>
      <c r="AFE150"/>
      <c r="AFF150"/>
      <c r="AFG150"/>
      <c r="AFH150"/>
      <c r="AFI150"/>
      <c r="AFJ150"/>
      <c r="AFK150"/>
      <c r="AFL150"/>
      <c r="AFM150"/>
      <c r="AFN150"/>
      <c r="AFO150"/>
      <c r="AFP150"/>
      <c r="AFQ150"/>
      <c r="AFR150"/>
      <c r="AFS150"/>
      <c r="AFT150"/>
      <c r="AFU150"/>
      <c r="AFV150"/>
      <c r="AFW150"/>
      <c r="AFX150"/>
      <c r="AFY150"/>
      <c r="AFZ150"/>
      <c r="AGA150"/>
      <c r="AGB150"/>
      <c r="AGC150"/>
      <c r="AGD150"/>
      <c r="AGE150"/>
      <c r="AGF150"/>
      <c r="AGG150"/>
      <c r="AGH150"/>
      <c r="AGI150"/>
      <c r="AGJ150"/>
      <c r="AGK150"/>
      <c r="AGL150"/>
      <c r="AGM150"/>
      <c r="AGN150"/>
      <c r="AGO150"/>
      <c r="AGP150"/>
      <c r="AGQ150"/>
      <c r="AGR150"/>
      <c r="AGS150"/>
      <c r="AGT150"/>
      <c r="AGU150"/>
      <c r="AGV150"/>
      <c r="AGW150"/>
      <c r="AGX150"/>
      <c r="AGY150"/>
      <c r="AGZ150"/>
      <c r="AHA150"/>
      <c r="AHB150"/>
      <c r="AHC150"/>
      <c r="AHD150"/>
      <c r="AHE150"/>
      <c r="AHF150"/>
      <c r="AHG150"/>
      <c r="AHH150"/>
      <c r="AHI150"/>
      <c r="AHJ150"/>
      <c r="AHK150"/>
      <c r="AHL150"/>
      <c r="AHM150"/>
      <c r="AHN150"/>
      <c r="AHO150"/>
      <c r="AHP150"/>
      <c r="AHQ150"/>
      <c r="AHR150"/>
      <c r="AHS150"/>
      <c r="AHT150"/>
      <c r="AHU150"/>
      <c r="AHV150"/>
      <c r="AHW150"/>
      <c r="AHX150"/>
      <c r="AHY150"/>
      <c r="AHZ150"/>
      <c r="AIA150"/>
      <c r="AIB150"/>
      <c r="AIC150"/>
      <c r="AID150"/>
      <c r="AIE150"/>
      <c r="AIF150"/>
      <c r="AIG150"/>
      <c r="AIH150"/>
      <c r="AII150"/>
      <c r="AIJ150"/>
      <c r="AIK150"/>
      <c r="AIL150"/>
      <c r="AIM150"/>
      <c r="AIN150"/>
      <c r="AIO150"/>
      <c r="AIP150"/>
      <c r="AIQ150"/>
      <c r="AIR150"/>
      <c r="AIS150"/>
      <c r="AIT150"/>
      <c r="AIU150"/>
      <c r="AIV150"/>
      <c r="AIW150"/>
      <c r="AIX150"/>
      <c r="AIY150"/>
      <c r="AIZ150"/>
      <c r="AJA150"/>
      <c r="AJB150"/>
      <c r="AJC150"/>
      <c r="AJD150"/>
      <c r="AJE150"/>
      <c r="AJF150"/>
      <c r="AJG150"/>
      <c r="AJH150"/>
      <c r="AJI150"/>
      <c r="AJJ150"/>
      <c r="AJK150"/>
      <c r="AJL150"/>
      <c r="AJM150"/>
      <c r="AJN150"/>
      <c r="AJO150"/>
    </row>
    <row r="151" spans="1:951" x14ac:dyDescent="0.35">
      <c r="A151" s="90" t="s">
        <v>150</v>
      </c>
      <c r="B151" s="135">
        <v>3950883</v>
      </c>
      <c r="C151" s="136" t="s">
        <v>617</v>
      </c>
      <c r="D151" s="137">
        <v>36069</v>
      </c>
      <c r="E151" s="137">
        <v>20088</v>
      </c>
      <c r="F151" s="137">
        <v>43906</v>
      </c>
      <c r="G151" s="135">
        <v>22</v>
      </c>
      <c r="H151" s="136" t="s">
        <v>185</v>
      </c>
      <c r="I151" s="136" t="s">
        <v>731</v>
      </c>
      <c r="J151" s="136" t="s">
        <v>256</v>
      </c>
      <c r="K151" s="136" t="s">
        <v>259</v>
      </c>
      <c r="L151" s="135"/>
      <c r="M151" s="135">
        <v>100</v>
      </c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  <c r="LK151"/>
      <c r="LL151"/>
      <c r="LM151"/>
      <c r="LN151"/>
      <c r="LO151"/>
      <c r="LP151"/>
      <c r="LQ151"/>
      <c r="LR151"/>
      <c r="LS151"/>
      <c r="LT151"/>
      <c r="LU151"/>
      <c r="LV151"/>
      <c r="LW151"/>
      <c r="LX151"/>
      <c r="LY151"/>
      <c r="LZ151"/>
      <c r="MA151"/>
      <c r="MB151"/>
      <c r="MC151"/>
      <c r="MD151"/>
      <c r="ME151"/>
      <c r="MF151"/>
      <c r="MG151"/>
      <c r="MH151"/>
      <c r="MI151"/>
      <c r="MJ151"/>
      <c r="MK151"/>
      <c r="ML151"/>
      <c r="MM151"/>
      <c r="MN151"/>
      <c r="MO151"/>
      <c r="MP151"/>
      <c r="MQ151"/>
      <c r="MR151"/>
      <c r="MS151"/>
      <c r="MT151"/>
      <c r="MU151"/>
      <c r="MV151"/>
      <c r="MW151"/>
      <c r="MX151"/>
      <c r="MY151"/>
      <c r="MZ151"/>
      <c r="NA151"/>
      <c r="NB151"/>
      <c r="NC151"/>
      <c r="ND151"/>
      <c r="NE151"/>
      <c r="NF151"/>
      <c r="NG151"/>
      <c r="NH151"/>
      <c r="NI151"/>
      <c r="NJ151"/>
      <c r="NK151"/>
      <c r="NL151"/>
      <c r="NM151"/>
      <c r="NN151"/>
      <c r="NO151"/>
      <c r="NP151"/>
      <c r="NQ151"/>
      <c r="NR151"/>
      <c r="NS151"/>
      <c r="NT151"/>
      <c r="NU151"/>
      <c r="NV151"/>
      <c r="NW151"/>
      <c r="NX151"/>
      <c r="NY151"/>
      <c r="NZ151"/>
      <c r="OA151"/>
      <c r="OB151"/>
      <c r="OC151"/>
      <c r="OD151"/>
      <c r="OE151"/>
      <c r="OF151"/>
      <c r="OG151"/>
      <c r="OH151"/>
      <c r="OI151"/>
      <c r="OJ151"/>
      <c r="OK151"/>
      <c r="OL151"/>
      <c r="OM151"/>
      <c r="ON151"/>
      <c r="OO151"/>
      <c r="OP151"/>
      <c r="OQ151"/>
      <c r="OR151"/>
      <c r="OS151"/>
      <c r="OT151"/>
      <c r="OU151"/>
      <c r="OV151"/>
      <c r="OW151"/>
      <c r="OX151"/>
      <c r="OY151"/>
      <c r="OZ151"/>
      <c r="PA151"/>
      <c r="PB151"/>
      <c r="PC151"/>
      <c r="PD151"/>
      <c r="PE151"/>
      <c r="PF151"/>
      <c r="PG151"/>
      <c r="PH151"/>
      <c r="PI151"/>
      <c r="PJ151"/>
      <c r="PK151"/>
      <c r="PL151"/>
      <c r="PM151"/>
      <c r="PN151"/>
      <c r="PO151"/>
      <c r="PP151"/>
      <c r="PQ151"/>
      <c r="PR151"/>
      <c r="PS151"/>
      <c r="PT151"/>
      <c r="PU151"/>
      <c r="PV151"/>
      <c r="PW151"/>
      <c r="PX151"/>
      <c r="PY151"/>
      <c r="PZ151"/>
      <c r="QA151"/>
      <c r="QB151"/>
      <c r="QC151"/>
      <c r="QD151"/>
      <c r="QE151"/>
      <c r="QF151"/>
      <c r="QG151"/>
      <c r="QH151"/>
      <c r="QI151"/>
      <c r="QJ151"/>
      <c r="QK151"/>
      <c r="QL151"/>
      <c r="QM151"/>
      <c r="QN151"/>
      <c r="QO151"/>
      <c r="QP151"/>
      <c r="QQ151"/>
      <c r="QR151"/>
      <c r="QS151"/>
      <c r="QT151"/>
      <c r="QU151"/>
      <c r="QV151"/>
      <c r="QW151"/>
      <c r="QX151"/>
      <c r="QY151"/>
      <c r="QZ151"/>
      <c r="RA151"/>
      <c r="RB151"/>
      <c r="RC151"/>
      <c r="RD151"/>
      <c r="RE151"/>
      <c r="RF151"/>
      <c r="RG151"/>
      <c r="RH151"/>
      <c r="RI151"/>
      <c r="RJ151"/>
      <c r="RK151"/>
      <c r="RL151"/>
      <c r="RM151"/>
      <c r="RN151"/>
      <c r="RO151"/>
      <c r="RP151"/>
      <c r="RQ151"/>
      <c r="RR151"/>
      <c r="RS151"/>
      <c r="RT151"/>
      <c r="RU151"/>
      <c r="RV151"/>
      <c r="RW151"/>
      <c r="RX151"/>
      <c r="RY151"/>
      <c r="RZ151"/>
      <c r="SA151"/>
      <c r="SB151"/>
      <c r="SC151"/>
      <c r="SD151"/>
      <c r="SE151"/>
      <c r="SF151"/>
      <c r="SG151"/>
      <c r="SH151"/>
      <c r="SI151"/>
      <c r="SJ151"/>
      <c r="SK151"/>
      <c r="SL151"/>
      <c r="SM151"/>
      <c r="SN151"/>
      <c r="SO151"/>
      <c r="SP151"/>
      <c r="SQ151"/>
      <c r="SR151"/>
      <c r="SS151"/>
      <c r="ST151"/>
      <c r="SU151"/>
      <c r="SV151"/>
      <c r="SW151"/>
      <c r="SX151"/>
      <c r="SY151"/>
      <c r="SZ151"/>
      <c r="TA151"/>
      <c r="TB151"/>
      <c r="TC151"/>
      <c r="TD151"/>
      <c r="TE151"/>
      <c r="TF151"/>
      <c r="TG151"/>
      <c r="TH151"/>
      <c r="TI151"/>
      <c r="TJ151"/>
      <c r="TK151"/>
      <c r="TL151"/>
      <c r="TM151"/>
      <c r="TN151"/>
      <c r="TO151"/>
      <c r="TP151"/>
      <c r="TQ151"/>
      <c r="TR151"/>
      <c r="TS151"/>
      <c r="TT151"/>
      <c r="TU151"/>
      <c r="TV151"/>
      <c r="TW151"/>
      <c r="TX151"/>
      <c r="TY151"/>
      <c r="TZ151"/>
      <c r="UA151"/>
      <c r="UB151"/>
      <c r="UC151"/>
      <c r="UD151"/>
      <c r="UE151"/>
      <c r="UF151"/>
      <c r="UG151"/>
      <c r="UH151"/>
      <c r="UI151"/>
      <c r="UJ151"/>
      <c r="UK151"/>
      <c r="UL151"/>
      <c r="UM151"/>
      <c r="UN151"/>
      <c r="UO151"/>
      <c r="UP151"/>
      <c r="UQ151"/>
      <c r="UR151"/>
      <c r="US151"/>
      <c r="UT151"/>
      <c r="UU151"/>
      <c r="UV151"/>
      <c r="UW151"/>
      <c r="UX151"/>
      <c r="UY151"/>
      <c r="UZ151"/>
      <c r="VA151"/>
      <c r="VB151"/>
      <c r="VC151"/>
      <c r="VD151"/>
      <c r="VE151"/>
      <c r="VF151"/>
      <c r="VG151"/>
      <c r="VH151"/>
      <c r="VI151"/>
      <c r="VJ151"/>
      <c r="VK151"/>
      <c r="VL151"/>
      <c r="VM151"/>
      <c r="VN151"/>
      <c r="VO151"/>
      <c r="VP151"/>
      <c r="VQ151"/>
      <c r="VR151"/>
      <c r="VS151"/>
      <c r="VT151"/>
      <c r="VU151"/>
      <c r="VV151"/>
      <c r="VW151"/>
      <c r="VX151"/>
      <c r="VY151"/>
      <c r="VZ151"/>
      <c r="WA151"/>
      <c r="WB151"/>
      <c r="WC151"/>
      <c r="WD151"/>
      <c r="WE151"/>
      <c r="WF151"/>
      <c r="WG151"/>
      <c r="WH151"/>
      <c r="WI151"/>
      <c r="WJ151"/>
      <c r="WK151"/>
      <c r="WL151"/>
      <c r="WM151"/>
      <c r="WN151"/>
      <c r="WO151"/>
      <c r="WP151"/>
      <c r="WQ151"/>
      <c r="WR151"/>
      <c r="WS151"/>
      <c r="WT151"/>
      <c r="WU151"/>
      <c r="WV151"/>
      <c r="WW151"/>
      <c r="WX151"/>
      <c r="WY151"/>
      <c r="WZ151"/>
      <c r="XA151"/>
      <c r="XB151"/>
      <c r="XC151"/>
      <c r="XD151"/>
      <c r="XE151"/>
      <c r="XF151"/>
      <c r="XG151"/>
      <c r="XH151"/>
      <c r="XI151"/>
      <c r="XJ151"/>
      <c r="XK151"/>
      <c r="XL151"/>
      <c r="XM151"/>
      <c r="XN151"/>
      <c r="XO151"/>
      <c r="XP151"/>
      <c r="XQ151"/>
      <c r="XR151"/>
      <c r="XS151"/>
      <c r="XT151"/>
      <c r="XU151"/>
      <c r="XV151"/>
      <c r="XW151"/>
      <c r="XX151"/>
      <c r="XY151"/>
      <c r="XZ151"/>
      <c r="YA151"/>
      <c r="YB151"/>
      <c r="YC151"/>
      <c r="YD151"/>
      <c r="YE151"/>
      <c r="YF151"/>
      <c r="YG151"/>
      <c r="YH151"/>
      <c r="YI151"/>
      <c r="YJ151"/>
      <c r="YK151"/>
      <c r="YL151"/>
      <c r="YM151"/>
      <c r="YN151"/>
      <c r="YO151"/>
      <c r="YP151"/>
      <c r="YQ151"/>
      <c r="YR151"/>
      <c r="YS151"/>
      <c r="YT151"/>
      <c r="YU151"/>
      <c r="YV151"/>
      <c r="YW151"/>
      <c r="YX151"/>
      <c r="YY151"/>
      <c r="YZ151"/>
      <c r="ZA151"/>
      <c r="ZB151"/>
      <c r="ZC151"/>
      <c r="ZD151"/>
      <c r="ZE151"/>
      <c r="ZF151"/>
      <c r="ZG151"/>
      <c r="ZH151"/>
      <c r="ZI151"/>
      <c r="ZJ151"/>
      <c r="ZK151"/>
      <c r="ZL151"/>
      <c r="ZM151"/>
      <c r="ZN151"/>
      <c r="ZO151"/>
      <c r="ZP151"/>
      <c r="ZQ151"/>
      <c r="ZR151"/>
      <c r="ZS151"/>
      <c r="ZT151"/>
      <c r="ZU151"/>
      <c r="ZV151"/>
      <c r="ZW151"/>
      <c r="ZX151"/>
      <c r="ZY151"/>
      <c r="ZZ151"/>
      <c r="AAA151"/>
      <c r="AAB151"/>
      <c r="AAC151"/>
      <c r="AAD151"/>
      <c r="AAE151"/>
      <c r="AAF151"/>
      <c r="AAG151"/>
      <c r="AAH151"/>
      <c r="AAI151"/>
      <c r="AAJ151"/>
      <c r="AAK151"/>
      <c r="AAL151"/>
      <c r="AAM151"/>
      <c r="AAN151"/>
      <c r="AAO151"/>
      <c r="AAP151"/>
      <c r="AAQ151"/>
      <c r="AAR151"/>
      <c r="AAS151"/>
      <c r="AAT151"/>
      <c r="AAU151"/>
      <c r="AAV151"/>
      <c r="AAW151"/>
      <c r="AAX151"/>
      <c r="AAY151"/>
      <c r="AAZ151"/>
      <c r="ABA151"/>
      <c r="ABB151"/>
      <c r="ABC151"/>
      <c r="ABD151"/>
      <c r="ABE151"/>
      <c r="ABF151"/>
      <c r="ABG151"/>
      <c r="ABH151"/>
      <c r="ABI151"/>
      <c r="ABJ151"/>
      <c r="ABK151"/>
      <c r="ABL151"/>
      <c r="ABM151"/>
      <c r="ABN151"/>
      <c r="ABO151"/>
      <c r="ABP151"/>
      <c r="ABQ151"/>
      <c r="ABR151"/>
      <c r="ABS151"/>
      <c r="ABT151"/>
      <c r="ABU151"/>
      <c r="ABV151"/>
      <c r="ABW151"/>
      <c r="ABX151"/>
      <c r="ABY151"/>
      <c r="ABZ151"/>
      <c r="ACA151"/>
      <c r="ACB151"/>
      <c r="ACC151"/>
      <c r="ACD151"/>
      <c r="ACE151"/>
      <c r="ACF151"/>
      <c r="ACG151"/>
      <c r="ACH151"/>
      <c r="ACI151"/>
      <c r="ACJ151"/>
      <c r="ACK151"/>
      <c r="ACL151"/>
      <c r="ACM151"/>
      <c r="ACN151"/>
      <c r="ACO151"/>
      <c r="ACP151"/>
      <c r="ACQ151"/>
      <c r="ACR151"/>
      <c r="ACS151"/>
      <c r="ACT151"/>
      <c r="ACU151"/>
      <c r="ACV151"/>
      <c r="ACW151"/>
      <c r="ACX151"/>
      <c r="ACY151"/>
      <c r="ACZ151"/>
      <c r="ADA151"/>
      <c r="ADB151"/>
      <c r="ADC151"/>
      <c r="ADD151"/>
      <c r="ADE151"/>
      <c r="ADF151"/>
      <c r="ADG151"/>
      <c r="ADH151"/>
      <c r="ADI151"/>
      <c r="ADJ151"/>
      <c r="ADK151"/>
      <c r="ADL151"/>
      <c r="ADM151"/>
      <c r="ADN151"/>
      <c r="ADO151"/>
      <c r="ADP151"/>
      <c r="ADQ151"/>
      <c r="ADR151"/>
      <c r="ADS151"/>
      <c r="ADT151"/>
      <c r="ADU151"/>
      <c r="ADV151"/>
      <c r="ADW151"/>
      <c r="ADX151"/>
      <c r="ADY151"/>
      <c r="ADZ151"/>
      <c r="AEA151"/>
      <c r="AEB151"/>
      <c r="AEC151"/>
      <c r="AED151"/>
      <c r="AEE151"/>
      <c r="AEF151"/>
      <c r="AEG151"/>
      <c r="AEH151"/>
      <c r="AEI151"/>
      <c r="AEJ151"/>
      <c r="AEK151"/>
      <c r="AEL151"/>
      <c r="AEM151"/>
      <c r="AEN151"/>
      <c r="AEO151"/>
      <c r="AEP151"/>
      <c r="AEQ151"/>
      <c r="AER151"/>
      <c r="AES151"/>
      <c r="AET151"/>
      <c r="AEU151"/>
      <c r="AEV151"/>
      <c r="AEW151"/>
      <c r="AEX151"/>
      <c r="AEY151"/>
      <c r="AEZ151"/>
      <c r="AFA151"/>
      <c r="AFB151"/>
      <c r="AFC151"/>
      <c r="AFD151"/>
      <c r="AFE151"/>
      <c r="AFF151"/>
      <c r="AFG151"/>
      <c r="AFH151"/>
      <c r="AFI151"/>
      <c r="AFJ151"/>
      <c r="AFK151"/>
      <c r="AFL151"/>
      <c r="AFM151"/>
      <c r="AFN151"/>
      <c r="AFO151"/>
      <c r="AFP151"/>
      <c r="AFQ151"/>
      <c r="AFR151"/>
      <c r="AFS151"/>
      <c r="AFT151"/>
      <c r="AFU151"/>
      <c r="AFV151"/>
      <c r="AFW151"/>
      <c r="AFX151"/>
      <c r="AFY151"/>
      <c r="AFZ151"/>
      <c r="AGA151"/>
      <c r="AGB151"/>
      <c r="AGC151"/>
      <c r="AGD151"/>
      <c r="AGE151"/>
      <c r="AGF151"/>
      <c r="AGG151"/>
      <c r="AGH151"/>
      <c r="AGI151"/>
      <c r="AGJ151"/>
      <c r="AGK151"/>
      <c r="AGL151"/>
      <c r="AGM151"/>
      <c r="AGN151"/>
      <c r="AGO151"/>
      <c r="AGP151"/>
      <c r="AGQ151"/>
      <c r="AGR151"/>
      <c r="AGS151"/>
      <c r="AGT151"/>
      <c r="AGU151"/>
      <c r="AGV151"/>
      <c r="AGW151"/>
      <c r="AGX151"/>
      <c r="AGY151"/>
      <c r="AGZ151"/>
      <c r="AHA151"/>
      <c r="AHB151"/>
      <c r="AHC151"/>
      <c r="AHD151"/>
      <c r="AHE151"/>
      <c r="AHF151"/>
      <c r="AHG151"/>
      <c r="AHH151"/>
      <c r="AHI151"/>
      <c r="AHJ151"/>
      <c r="AHK151"/>
      <c r="AHL151"/>
      <c r="AHM151"/>
      <c r="AHN151"/>
      <c r="AHO151"/>
      <c r="AHP151"/>
      <c r="AHQ151"/>
      <c r="AHR151"/>
      <c r="AHS151"/>
      <c r="AHT151"/>
      <c r="AHU151"/>
      <c r="AHV151"/>
      <c r="AHW151"/>
      <c r="AHX151"/>
      <c r="AHY151"/>
      <c r="AHZ151"/>
      <c r="AIA151"/>
      <c r="AIB151"/>
      <c r="AIC151"/>
      <c r="AID151"/>
      <c r="AIE151"/>
      <c r="AIF151"/>
      <c r="AIG151"/>
      <c r="AIH151"/>
      <c r="AII151"/>
      <c r="AIJ151"/>
      <c r="AIK151"/>
      <c r="AIL151"/>
      <c r="AIM151"/>
      <c r="AIN151"/>
      <c r="AIO151"/>
      <c r="AIP151"/>
      <c r="AIQ151"/>
      <c r="AIR151"/>
      <c r="AIS151"/>
      <c r="AIT151"/>
      <c r="AIU151"/>
      <c r="AIV151"/>
      <c r="AIW151"/>
      <c r="AIX151"/>
      <c r="AIY151"/>
      <c r="AIZ151"/>
      <c r="AJA151"/>
      <c r="AJB151"/>
      <c r="AJC151"/>
      <c r="AJD151"/>
      <c r="AJE151"/>
      <c r="AJF151"/>
      <c r="AJG151"/>
      <c r="AJH151"/>
      <c r="AJI151"/>
      <c r="AJJ151"/>
      <c r="AJK151"/>
      <c r="AJL151"/>
      <c r="AJM151"/>
      <c r="AJN151"/>
      <c r="AJO151"/>
    </row>
    <row r="152" spans="1:951" x14ac:dyDescent="0.35">
      <c r="A152" s="90" t="s">
        <v>150</v>
      </c>
      <c r="B152" s="135">
        <v>3951809</v>
      </c>
      <c r="C152" s="136" t="s">
        <v>618</v>
      </c>
      <c r="D152" s="137">
        <v>30156</v>
      </c>
      <c r="E152" s="137">
        <v>18834</v>
      </c>
      <c r="F152" s="137">
        <v>37956</v>
      </c>
      <c r="G152" s="135">
        <v>21</v>
      </c>
      <c r="H152" s="136" t="s">
        <v>183</v>
      </c>
      <c r="I152" s="136" t="s">
        <v>731</v>
      </c>
      <c r="J152" s="136" t="s">
        <v>266</v>
      </c>
      <c r="K152" s="136" t="s">
        <v>259</v>
      </c>
      <c r="L152" s="135"/>
      <c r="M152" s="135">
        <v>100</v>
      </c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  <c r="LK152"/>
      <c r="LL152"/>
      <c r="LM152"/>
      <c r="LN152"/>
      <c r="LO152"/>
      <c r="LP152"/>
      <c r="LQ152"/>
      <c r="LR152"/>
      <c r="LS152"/>
      <c r="LT152"/>
      <c r="LU152"/>
      <c r="LV152"/>
      <c r="LW152"/>
      <c r="LX152"/>
      <c r="LY152"/>
      <c r="LZ152"/>
      <c r="MA152"/>
      <c r="MB152"/>
      <c r="MC152"/>
      <c r="MD152"/>
      <c r="ME152"/>
      <c r="MF152"/>
      <c r="MG152"/>
      <c r="MH152"/>
      <c r="MI152"/>
      <c r="MJ152"/>
      <c r="MK152"/>
      <c r="ML152"/>
      <c r="MM152"/>
      <c r="MN152"/>
      <c r="MO152"/>
      <c r="MP152"/>
      <c r="MQ152"/>
      <c r="MR152"/>
      <c r="MS152"/>
      <c r="MT152"/>
      <c r="MU152"/>
      <c r="MV152"/>
      <c r="MW152"/>
      <c r="MX152"/>
      <c r="MY152"/>
      <c r="MZ152"/>
      <c r="NA152"/>
      <c r="NB152"/>
      <c r="NC152"/>
      <c r="ND152"/>
      <c r="NE152"/>
      <c r="NF152"/>
      <c r="NG152"/>
      <c r="NH152"/>
      <c r="NI152"/>
      <c r="NJ152"/>
      <c r="NK152"/>
      <c r="NL152"/>
      <c r="NM152"/>
      <c r="NN152"/>
      <c r="NO152"/>
      <c r="NP152"/>
      <c r="NQ152"/>
      <c r="NR152"/>
      <c r="NS152"/>
      <c r="NT152"/>
      <c r="NU152"/>
      <c r="NV152"/>
      <c r="NW152"/>
      <c r="NX152"/>
      <c r="NY152"/>
      <c r="NZ152"/>
      <c r="OA152"/>
      <c r="OB152"/>
      <c r="OC152"/>
      <c r="OD152"/>
      <c r="OE152"/>
      <c r="OF152"/>
      <c r="OG152"/>
      <c r="OH152"/>
      <c r="OI152"/>
      <c r="OJ152"/>
      <c r="OK152"/>
      <c r="OL152"/>
      <c r="OM152"/>
      <c r="ON152"/>
      <c r="OO152"/>
      <c r="OP152"/>
      <c r="OQ152"/>
      <c r="OR152"/>
      <c r="OS152"/>
      <c r="OT152"/>
      <c r="OU152"/>
      <c r="OV152"/>
      <c r="OW152"/>
      <c r="OX152"/>
      <c r="OY152"/>
      <c r="OZ152"/>
      <c r="PA152"/>
      <c r="PB152"/>
      <c r="PC152"/>
      <c r="PD152"/>
      <c r="PE152"/>
      <c r="PF152"/>
      <c r="PG152"/>
      <c r="PH152"/>
      <c r="PI152"/>
      <c r="PJ152"/>
      <c r="PK152"/>
      <c r="PL152"/>
      <c r="PM152"/>
      <c r="PN152"/>
      <c r="PO152"/>
      <c r="PP152"/>
      <c r="PQ152"/>
      <c r="PR152"/>
      <c r="PS152"/>
      <c r="PT152"/>
      <c r="PU152"/>
      <c r="PV152"/>
      <c r="PW152"/>
      <c r="PX152"/>
      <c r="PY152"/>
      <c r="PZ152"/>
      <c r="QA152"/>
      <c r="QB152"/>
      <c r="QC152"/>
      <c r="QD152"/>
      <c r="QE152"/>
      <c r="QF152"/>
      <c r="QG152"/>
      <c r="QH152"/>
      <c r="QI152"/>
      <c r="QJ152"/>
      <c r="QK152"/>
      <c r="QL152"/>
      <c r="QM152"/>
      <c r="QN152"/>
      <c r="QO152"/>
      <c r="QP152"/>
      <c r="QQ152"/>
      <c r="QR152"/>
      <c r="QS152"/>
      <c r="QT152"/>
      <c r="QU152"/>
      <c r="QV152"/>
      <c r="QW152"/>
      <c r="QX152"/>
      <c r="QY152"/>
      <c r="QZ152"/>
      <c r="RA152"/>
      <c r="RB152"/>
      <c r="RC152"/>
      <c r="RD152"/>
      <c r="RE152"/>
      <c r="RF152"/>
      <c r="RG152"/>
      <c r="RH152"/>
      <c r="RI152"/>
      <c r="RJ152"/>
      <c r="RK152"/>
      <c r="RL152"/>
      <c r="RM152"/>
      <c r="RN152"/>
      <c r="RO152"/>
      <c r="RP152"/>
      <c r="RQ152"/>
      <c r="RR152"/>
      <c r="RS152"/>
      <c r="RT152"/>
      <c r="RU152"/>
      <c r="RV152"/>
      <c r="RW152"/>
      <c r="RX152"/>
      <c r="RY152"/>
      <c r="RZ152"/>
      <c r="SA152"/>
      <c r="SB152"/>
      <c r="SC152"/>
      <c r="SD152"/>
      <c r="SE152"/>
      <c r="SF152"/>
      <c r="SG152"/>
      <c r="SH152"/>
      <c r="SI152"/>
      <c r="SJ152"/>
      <c r="SK152"/>
      <c r="SL152"/>
      <c r="SM152"/>
      <c r="SN152"/>
      <c r="SO152"/>
      <c r="SP152"/>
      <c r="SQ152"/>
      <c r="SR152"/>
      <c r="SS152"/>
      <c r="ST152"/>
      <c r="SU152"/>
      <c r="SV152"/>
      <c r="SW152"/>
      <c r="SX152"/>
      <c r="SY152"/>
      <c r="SZ152"/>
      <c r="TA152"/>
      <c r="TB152"/>
      <c r="TC152"/>
      <c r="TD152"/>
      <c r="TE152"/>
      <c r="TF152"/>
      <c r="TG152"/>
      <c r="TH152"/>
      <c r="TI152"/>
      <c r="TJ152"/>
      <c r="TK152"/>
      <c r="TL152"/>
      <c r="TM152"/>
      <c r="TN152"/>
      <c r="TO152"/>
      <c r="TP152"/>
      <c r="TQ152"/>
      <c r="TR152"/>
      <c r="TS152"/>
      <c r="TT152"/>
      <c r="TU152"/>
      <c r="TV152"/>
      <c r="TW152"/>
      <c r="TX152"/>
      <c r="TY152"/>
      <c r="TZ152"/>
      <c r="UA152"/>
      <c r="UB152"/>
      <c r="UC152"/>
      <c r="UD152"/>
      <c r="UE152"/>
      <c r="UF152"/>
      <c r="UG152"/>
      <c r="UH152"/>
      <c r="UI152"/>
      <c r="UJ152"/>
      <c r="UK152"/>
      <c r="UL152"/>
      <c r="UM152"/>
      <c r="UN152"/>
      <c r="UO152"/>
      <c r="UP152"/>
      <c r="UQ152"/>
      <c r="UR152"/>
      <c r="US152"/>
      <c r="UT152"/>
      <c r="UU152"/>
      <c r="UV152"/>
      <c r="UW152"/>
      <c r="UX152"/>
      <c r="UY152"/>
      <c r="UZ152"/>
      <c r="VA152"/>
      <c r="VB152"/>
      <c r="VC152"/>
      <c r="VD152"/>
      <c r="VE152"/>
      <c r="VF152"/>
      <c r="VG152"/>
      <c r="VH152"/>
      <c r="VI152"/>
      <c r="VJ152"/>
      <c r="VK152"/>
      <c r="VL152"/>
      <c r="VM152"/>
      <c r="VN152"/>
      <c r="VO152"/>
      <c r="VP152"/>
      <c r="VQ152"/>
      <c r="VR152"/>
      <c r="VS152"/>
      <c r="VT152"/>
      <c r="VU152"/>
      <c r="VV152"/>
      <c r="VW152"/>
      <c r="VX152"/>
      <c r="VY152"/>
      <c r="VZ152"/>
      <c r="WA152"/>
      <c r="WB152"/>
      <c r="WC152"/>
      <c r="WD152"/>
      <c r="WE152"/>
      <c r="WF152"/>
      <c r="WG152"/>
      <c r="WH152"/>
      <c r="WI152"/>
      <c r="WJ152"/>
      <c r="WK152"/>
      <c r="WL152"/>
      <c r="WM152"/>
      <c r="WN152"/>
      <c r="WO152"/>
      <c r="WP152"/>
      <c r="WQ152"/>
      <c r="WR152"/>
      <c r="WS152"/>
      <c r="WT152"/>
      <c r="WU152"/>
      <c r="WV152"/>
      <c r="WW152"/>
      <c r="WX152"/>
      <c r="WY152"/>
      <c r="WZ152"/>
      <c r="XA152"/>
      <c r="XB152"/>
      <c r="XC152"/>
      <c r="XD152"/>
      <c r="XE152"/>
      <c r="XF152"/>
      <c r="XG152"/>
      <c r="XH152"/>
      <c r="XI152"/>
      <c r="XJ152"/>
      <c r="XK152"/>
      <c r="XL152"/>
      <c r="XM152"/>
      <c r="XN152"/>
      <c r="XO152"/>
      <c r="XP152"/>
      <c r="XQ152"/>
      <c r="XR152"/>
      <c r="XS152"/>
      <c r="XT152"/>
      <c r="XU152"/>
      <c r="XV152"/>
      <c r="XW152"/>
      <c r="XX152"/>
      <c r="XY152"/>
      <c r="XZ152"/>
      <c r="YA152"/>
      <c r="YB152"/>
      <c r="YC152"/>
      <c r="YD152"/>
      <c r="YE152"/>
      <c r="YF152"/>
      <c r="YG152"/>
      <c r="YH152"/>
      <c r="YI152"/>
      <c r="YJ152"/>
      <c r="YK152"/>
      <c r="YL152"/>
      <c r="YM152"/>
      <c r="YN152"/>
      <c r="YO152"/>
      <c r="YP152"/>
      <c r="YQ152"/>
      <c r="YR152"/>
      <c r="YS152"/>
      <c r="YT152"/>
      <c r="YU152"/>
      <c r="YV152"/>
      <c r="YW152"/>
      <c r="YX152"/>
      <c r="YY152"/>
      <c r="YZ152"/>
      <c r="ZA152"/>
      <c r="ZB152"/>
      <c r="ZC152"/>
      <c r="ZD152"/>
      <c r="ZE152"/>
      <c r="ZF152"/>
      <c r="ZG152"/>
      <c r="ZH152"/>
      <c r="ZI152"/>
      <c r="ZJ152"/>
      <c r="ZK152"/>
      <c r="ZL152"/>
      <c r="ZM152"/>
      <c r="ZN152"/>
      <c r="ZO152"/>
      <c r="ZP152"/>
      <c r="ZQ152"/>
      <c r="ZR152"/>
      <c r="ZS152"/>
      <c r="ZT152"/>
      <c r="ZU152"/>
      <c r="ZV152"/>
      <c r="ZW152"/>
      <c r="ZX152"/>
      <c r="ZY152"/>
      <c r="ZZ152"/>
      <c r="AAA152"/>
      <c r="AAB152"/>
      <c r="AAC152"/>
      <c r="AAD152"/>
      <c r="AAE152"/>
      <c r="AAF152"/>
      <c r="AAG152"/>
      <c r="AAH152"/>
      <c r="AAI152"/>
      <c r="AAJ152"/>
      <c r="AAK152"/>
      <c r="AAL152"/>
      <c r="AAM152"/>
      <c r="AAN152"/>
      <c r="AAO152"/>
      <c r="AAP152"/>
      <c r="AAQ152"/>
      <c r="AAR152"/>
      <c r="AAS152"/>
      <c r="AAT152"/>
      <c r="AAU152"/>
      <c r="AAV152"/>
      <c r="AAW152"/>
      <c r="AAX152"/>
      <c r="AAY152"/>
      <c r="AAZ152"/>
      <c r="ABA152"/>
      <c r="ABB152"/>
      <c r="ABC152"/>
      <c r="ABD152"/>
      <c r="ABE152"/>
      <c r="ABF152"/>
      <c r="ABG152"/>
      <c r="ABH152"/>
      <c r="ABI152"/>
      <c r="ABJ152"/>
      <c r="ABK152"/>
      <c r="ABL152"/>
      <c r="ABM152"/>
      <c r="ABN152"/>
      <c r="ABO152"/>
      <c r="ABP152"/>
      <c r="ABQ152"/>
      <c r="ABR152"/>
      <c r="ABS152"/>
      <c r="ABT152"/>
      <c r="ABU152"/>
      <c r="ABV152"/>
      <c r="ABW152"/>
      <c r="ABX152"/>
      <c r="ABY152"/>
      <c r="ABZ152"/>
      <c r="ACA152"/>
      <c r="ACB152"/>
      <c r="ACC152"/>
      <c r="ACD152"/>
      <c r="ACE152"/>
      <c r="ACF152"/>
      <c r="ACG152"/>
      <c r="ACH152"/>
      <c r="ACI152"/>
      <c r="ACJ152"/>
      <c r="ACK152"/>
      <c r="ACL152"/>
      <c r="ACM152"/>
      <c r="ACN152"/>
      <c r="ACO152"/>
      <c r="ACP152"/>
      <c r="ACQ152"/>
      <c r="ACR152"/>
      <c r="ACS152"/>
      <c r="ACT152"/>
      <c r="ACU152"/>
      <c r="ACV152"/>
      <c r="ACW152"/>
      <c r="ACX152"/>
      <c r="ACY152"/>
      <c r="ACZ152"/>
      <c r="ADA152"/>
      <c r="ADB152"/>
      <c r="ADC152"/>
      <c r="ADD152"/>
      <c r="ADE152"/>
      <c r="ADF152"/>
      <c r="ADG152"/>
      <c r="ADH152"/>
      <c r="ADI152"/>
      <c r="ADJ152"/>
      <c r="ADK152"/>
      <c r="ADL152"/>
      <c r="ADM152"/>
      <c r="ADN152"/>
      <c r="ADO152"/>
      <c r="ADP152"/>
      <c r="ADQ152"/>
      <c r="ADR152"/>
      <c r="ADS152"/>
      <c r="ADT152"/>
      <c r="ADU152"/>
      <c r="ADV152"/>
      <c r="ADW152"/>
      <c r="ADX152"/>
      <c r="ADY152"/>
      <c r="ADZ152"/>
      <c r="AEA152"/>
      <c r="AEB152"/>
      <c r="AEC152"/>
      <c r="AED152"/>
      <c r="AEE152"/>
      <c r="AEF152"/>
      <c r="AEG152"/>
      <c r="AEH152"/>
      <c r="AEI152"/>
      <c r="AEJ152"/>
      <c r="AEK152"/>
      <c r="AEL152"/>
      <c r="AEM152"/>
      <c r="AEN152"/>
      <c r="AEO152"/>
      <c r="AEP152"/>
      <c r="AEQ152"/>
      <c r="AER152"/>
      <c r="AES152"/>
      <c r="AET152"/>
      <c r="AEU152"/>
      <c r="AEV152"/>
      <c r="AEW152"/>
      <c r="AEX152"/>
      <c r="AEY152"/>
      <c r="AEZ152"/>
      <c r="AFA152"/>
      <c r="AFB152"/>
      <c r="AFC152"/>
      <c r="AFD152"/>
      <c r="AFE152"/>
      <c r="AFF152"/>
      <c r="AFG152"/>
      <c r="AFH152"/>
      <c r="AFI152"/>
      <c r="AFJ152"/>
      <c r="AFK152"/>
      <c r="AFL152"/>
      <c r="AFM152"/>
      <c r="AFN152"/>
      <c r="AFO152"/>
      <c r="AFP152"/>
      <c r="AFQ152"/>
      <c r="AFR152"/>
      <c r="AFS152"/>
      <c r="AFT152"/>
      <c r="AFU152"/>
      <c r="AFV152"/>
      <c r="AFW152"/>
      <c r="AFX152"/>
      <c r="AFY152"/>
      <c r="AFZ152"/>
      <c r="AGA152"/>
      <c r="AGB152"/>
      <c r="AGC152"/>
      <c r="AGD152"/>
      <c r="AGE152"/>
      <c r="AGF152"/>
      <c r="AGG152"/>
      <c r="AGH152"/>
      <c r="AGI152"/>
      <c r="AGJ152"/>
      <c r="AGK152"/>
      <c r="AGL152"/>
      <c r="AGM152"/>
      <c r="AGN152"/>
      <c r="AGO152"/>
      <c r="AGP152"/>
      <c r="AGQ152"/>
      <c r="AGR152"/>
      <c r="AGS152"/>
      <c r="AGT152"/>
      <c r="AGU152"/>
      <c r="AGV152"/>
      <c r="AGW152"/>
      <c r="AGX152"/>
      <c r="AGY152"/>
      <c r="AGZ152"/>
      <c r="AHA152"/>
      <c r="AHB152"/>
      <c r="AHC152"/>
      <c r="AHD152"/>
      <c r="AHE152"/>
      <c r="AHF152"/>
      <c r="AHG152"/>
      <c r="AHH152"/>
      <c r="AHI152"/>
      <c r="AHJ152"/>
      <c r="AHK152"/>
      <c r="AHL152"/>
      <c r="AHM152"/>
      <c r="AHN152"/>
      <c r="AHO152"/>
      <c r="AHP152"/>
      <c r="AHQ152"/>
      <c r="AHR152"/>
      <c r="AHS152"/>
      <c r="AHT152"/>
      <c r="AHU152"/>
      <c r="AHV152"/>
      <c r="AHW152"/>
      <c r="AHX152"/>
      <c r="AHY152"/>
      <c r="AHZ152"/>
      <c r="AIA152"/>
      <c r="AIB152"/>
      <c r="AIC152"/>
      <c r="AID152"/>
      <c r="AIE152"/>
      <c r="AIF152"/>
      <c r="AIG152"/>
      <c r="AIH152"/>
      <c r="AII152"/>
      <c r="AIJ152"/>
      <c r="AIK152"/>
      <c r="AIL152"/>
      <c r="AIM152"/>
      <c r="AIN152"/>
      <c r="AIO152"/>
      <c r="AIP152"/>
      <c r="AIQ152"/>
      <c r="AIR152"/>
      <c r="AIS152"/>
      <c r="AIT152"/>
      <c r="AIU152"/>
      <c r="AIV152"/>
      <c r="AIW152"/>
      <c r="AIX152"/>
      <c r="AIY152"/>
      <c r="AIZ152"/>
      <c r="AJA152"/>
      <c r="AJB152"/>
      <c r="AJC152"/>
      <c r="AJD152"/>
      <c r="AJE152"/>
      <c r="AJF152"/>
      <c r="AJG152"/>
      <c r="AJH152"/>
      <c r="AJI152"/>
      <c r="AJJ152"/>
      <c r="AJK152"/>
      <c r="AJL152"/>
      <c r="AJM152"/>
      <c r="AJN152"/>
      <c r="AJO152"/>
    </row>
    <row r="153" spans="1:951" x14ac:dyDescent="0.35">
      <c r="A153" s="90" t="s">
        <v>150</v>
      </c>
      <c r="B153" s="135">
        <v>3976009</v>
      </c>
      <c r="C153" s="136" t="s">
        <v>619</v>
      </c>
      <c r="D153" s="137">
        <v>37025</v>
      </c>
      <c r="E153" s="137">
        <v>18939</v>
      </c>
      <c r="F153" s="137">
        <v>43539</v>
      </c>
      <c r="G153" s="135">
        <v>18</v>
      </c>
      <c r="H153" s="136" t="s">
        <v>185</v>
      </c>
      <c r="I153" s="136" t="s">
        <v>731</v>
      </c>
      <c r="J153" s="136" t="s">
        <v>256</v>
      </c>
      <c r="K153" s="136" t="s">
        <v>259</v>
      </c>
      <c r="L153" s="135"/>
      <c r="M153" s="135">
        <v>100</v>
      </c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JW153"/>
      <c r="JX153"/>
      <c r="JY153"/>
      <c r="JZ153"/>
      <c r="KA153"/>
      <c r="KB153"/>
      <c r="KC153"/>
      <c r="KD153"/>
      <c r="KE153"/>
      <c r="KF153"/>
      <c r="KG153"/>
      <c r="KH153"/>
      <c r="KI153"/>
      <c r="KJ153"/>
      <c r="KK153"/>
      <c r="KL153"/>
      <c r="KM153"/>
      <c r="KN153"/>
      <c r="KO153"/>
      <c r="KP153"/>
      <c r="KQ153"/>
      <c r="KR153"/>
      <c r="KS153"/>
      <c r="KT153"/>
      <c r="KU153"/>
      <c r="KV153"/>
      <c r="KW153"/>
      <c r="KX153"/>
      <c r="KY153"/>
      <c r="KZ153"/>
      <c r="LA153"/>
      <c r="LB153"/>
      <c r="LC153"/>
      <c r="LD153"/>
      <c r="LE153"/>
      <c r="LF153"/>
      <c r="LG153"/>
      <c r="LH153"/>
      <c r="LI153"/>
      <c r="LJ153"/>
      <c r="LK153"/>
      <c r="LL153"/>
      <c r="LM153"/>
      <c r="LN153"/>
      <c r="LO153"/>
      <c r="LP153"/>
      <c r="LQ153"/>
      <c r="LR153"/>
      <c r="LS153"/>
      <c r="LT153"/>
      <c r="LU153"/>
      <c r="LV153"/>
      <c r="LW153"/>
      <c r="LX153"/>
      <c r="LY153"/>
      <c r="LZ153"/>
      <c r="MA153"/>
      <c r="MB153"/>
      <c r="MC153"/>
      <c r="MD153"/>
      <c r="ME153"/>
      <c r="MF153"/>
      <c r="MG153"/>
      <c r="MH153"/>
      <c r="MI153"/>
      <c r="MJ153"/>
      <c r="MK153"/>
      <c r="ML153"/>
      <c r="MM153"/>
      <c r="MN153"/>
      <c r="MO153"/>
      <c r="MP153"/>
      <c r="MQ153"/>
      <c r="MR153"/>
      <c r="MS153"/>
      <c r="MT153"/>
      <c r="MU153"/>
      <c r="MV153"/>
      <c r="MW153"/>
      <c r="MX153"/>
      <c r="MY153"/>
      <c r="MZ153"/>
      <c r="NA153"/>
      <c r="NB153"/>
      <c r="NC153"/>
      <c r="ND153"/>
      <c r="NE153"/>
      <c r="NF153"/>
      <c r="NG153"/>
      <c r="NH153"/>
      <c r="NI153"/>
      <c r="NJ153"/>
      <c r="NK153"/>
      <c r="NL153"/>
      <c r="NM153"/>
      <c r="NN153"/>
      <c r="NO153"/>
      <c r="NP153"/>
      <c r="NQ153"/>
      <c r="NR153"/>
      <c r="NS153"/>
      <c r="NT153"/>
      <c r="NU153"/>
      <c r="NV153"/>
      <c r="NW153"/>
      <c r="NX153"/>
      <c r="NY153"/>
      <c r="NZ153"/>
      <c r="OA153"/>
      <c r="OB153"/>
      <c r="OC153"/>
      <c r="OD153"/>
      <c r="OE153"/>
      <c r="OF153"/>
      <c r="OG153"/>
      <c r="OH153"/>
      <c r="OI153"/>
      <c r="OJ153"/>
      <c r="OK153"/>
      <c r="OL153"/>
      <c r="OM153"/>
      <c r="ON153"/>
      <c r="OO153"/>
      <c r="OP153"/>
      <c r="OQ153"/>
      <c r="OR153"/>
      <c r="OS153"/>
      <c r="OT153"/>
      <c r="OU153"/>
      <c r="OV153"/>
      <c r="OW153"/>
      <c r="OX153"/>
      <c r="OY153"/>
      <c r="OZ153"/>
      <c r="PA153"/>
      <c r="PB153"/>
      <c r="PC153"/>
      <c r="PD153"/>
      <c r="PE153"/>
      <c r="PF153"/>
      <c r="PG153"/>
      <c r="PH153"/>
      <c r="PI153"/>
      <c r="PJ153"/>
      <c r="PK153"/>
      <c r="PL153"/>
      <c r="PM153"/>
      <c r="PN153"/>
      <c r="PO153"/>
      <c r="PP153"/>
      <c r="PQ153"/>
      <c r="PR153"/>
      <c r="PS153"/>
      <c r="PT153"/>
      <c r="PU153"/>
      <c r="PV153"/>
      <c r="PW153"/>
      <c r="PX153"/>
      <c r="PY153"/>
      <c r="PZ153"/>
      <c r="QA153"/>
      <c r="QB153"/>
      <c r="QC153"/>
      <c r="QD153"/>
      <c r="QE153"/>
      <c r="QF153"/>
      <c r="QG153"/>
      <c r="QH153"/>
      <c r="QI153"/>
      <c r="QJ153"/>
      <c r="QK153"/>
      <c r="QL153"/>
      <c r="QM153"/>
      <c r="QN153"/>
      <c r="QO153"/>
      <c r="QP153"/>
      <c r="QQ153"/>
      <c r="QR153"/>
      <c r="QS153"/>
      <c r="QT153"/>
      <c r="QU153"/>
      <c r="QV153"/>
      <c r="QW153"/>
      <c r="QX153"/>
      <c r="QY153"/>
      <c r="QZ153"/>
      <c r="RA153"/>
      <c r="RB153"/>
      <c r="RC153"/>
      <c r="RD153"/>
      <c r="RE153"/>
      <c r="RF153"/>
      <c r="RG153"/>
      <c r="RH153"/>
      <c r="RI153"/>
      <c r="RJ153"/>
      <c r="RK153"/>
      <c r="RL153"/>
      <c r="RM153"/>
      <c r="RN153"/>
      <c r="RO153"/>
      <c r="RP153"/>
      <c r="RQ153"/>
      <c r="RR153"/>
      <c r="RS153"/>
      <c r="RT153"/>
      <c r="RU153"/>
      <c r="RV153"/>
      <c r="RW153"/>
      <c r="RX153"/>
      <c r="RY153"/>
      <c r="RZ153"/>
      <c r="SA153"/>
      <c r="SB153"/>
      <c r="SC153"/>
      <c r="SD153"/>
      <c r="SE153"/>
      <c r="SF153"/>
      <c r="SG153"/>
      <c r="SH153"/>
      <c r="SI153"/>
      <c r="SJ153"/>
      <c r="SK153"/>
      <c r="SL153"/>
      <c r="SM153"/>
      <c r="SN153"/>
      <c r="SO153"/>
      <c r="SP153"/>
      <c r="SQ153"/>
      <c r="SR153"/>
      <c r="SS153"/>
      <c r="ST153"/>
      <c r="SU153"/>
      <c r="SV153"/>
      <c r="SW153"/>
      <c r="SX153"/>
      <c r="SY153"/>
      <c r="SZ153"/>
      <c r="TA153"/>
      <c r="TB153"/>
      <c r="TC153"/>
      <c r="TD153"/>
      <c r="TE153"/>
      <c r="TF153"/>
      <c r="TG153"/>
      <c r="TH153"/>
      <c r="TI153"/>
      <c r="TJ153"/>
      <c r="TK153"/>
      <c r="TL153"/>
      <c r="TM153"/>
      <c r="TN153"/>
      <c r="TO153"/>
      <c r="TP153"/>
      <c r="TQ153"/>
      <c r="TR153"/>
      <c r="TS153"/>
      <c r="TT153"/>
      <c r="TU153"/>
      <c r="TV153"/>
      <c r="TW153"/>
      <c r="TX153"/>
      <c r="TY153"/>
      <c r="TZ153"/>
      <c r="UA153"/>
      <c r="UB153"/>
      <c r="UC153"/>
      <c r="UD153"/>
      <c r="UE153"/>
      <c r="UF153"/>
      <c r="UG153"/>
      <c r="UH153"/>
      <c r="UI153"/>
      <c r="UJ153"/>
      <c r="UK153"/>
      <c r="UL153"/>
      <c r="UM153"/>
      <c r="UN153"/>
      <c r="UO153"/>
      <c r="UP153"/>
      <c r="UQ153"/>
      <c r="UR153"/>
      <c r="US153"/>
      <c r="UT153"/>
      <c r="UU153"/>
      <c r="UV153"/>
      <c r="UW153"/>
      <c r="UX153"/>
      <c r="UY153"/>
      <c r="UZ153"/>
      <c r="VA153"/>
      <c r="VB153"/>
      <c r="VC153"/>
      <c r="VD153"/>
      <c r="VE153"/>
      <c r="VF153"/>
      <c r="VG153"/>
      <c r="VH153"/>
      <c r="VI153"/>
      <c r="VJ153"/>
      <c r="VK153"/>
      <c r="VL153"/>
      <c r="VM153"/>
      <c r="VN153"/>
      <c r="VO153"/>
      <c r="VP153"/>
      <c r="VQ153"/>
      <c r="VR153"/>
      <c r="VS153"/>
      <c r="VT153"/>
      <c r="VU153"/>
      <c r="VV153"/>
      <c r="VW153"/>
      <c r="VX153"/>
      <c r="VY153"/>
      <c r="VZ153"/>
      <c r="WA153"/>
      <c r="WB153"/>
      <c r="WC153"/>
      <c r="WD153"/>
      <c r="WE153"/>
      <c r="WF153"/>
      <c r="WG153"/>
      <c r="WH153"/>
      <c r="WI153"/>
      <c r="WJ153"/>
      <c r="WK153"/>
      <c r="WL153"/>
      <c r="WM153"/>
      <c r="WN153"/>
      <c r="WO153"/>
      <c r="WP153"/>
      <c r="WQ153"/>
      <c r="WR153"/>
      <c r="WS153"/>
      <c r="WT153"/>
      <c r="WU153"/>
      <c r="WV153"/>
      <c r="WW153"/>
      <c r="WX153"/>
      <c r="WY153"/>
      <c r="WZ153"/>
      <c r="XA153"/>
      <c r="XB153"/>
      <c r="XC153"/>
      <c r="XD153"/>
      <c r="XE153"/>
      <c r="XF153"/>
      <c r="XG153"/>
      <c r="XH153"/>
      <c r="XI153"/>
      <c r="XJ153"/>
      <c r="XK153"/>
      <c r="XL153"/>
      <c r="XM153"/>
      <c r="XN153"/>
      <c r="XO153"/>
      <c r="XP153"/>
      <c r="XQ153"/>
      <c r="XR153"/>
      <c r="XS153"/>
      <c r="XT153"/>
      <c r="XU153"/>
      <c r="XV153"/>
      <c r="XW153"/>
      <c r="XX153"/>
      <c r="XY153"/>
      <c r="XZ153"/>
      <c r="YA153"/>
      <c r="YB153"/>
      <c r="YC153"/>
      <c r="YD153"/>
      <c r="YE153"/>
      <c r="YF153"/>
      <c r="YG153"/>
      <c r="YH153"/>
      <c r="YI153"/>
      <c r="YJ153"/>
      <c r="YK153"/>
      <c r="YL153"/>
      <c r="YM153"/>
      <c r="YN153"/>
      <c r="YO153"/>
      <c r="YP153"/>
      <c r="YQ153"/>
      <c r="YR153"/>
      <c r="YS153"/>
      <c r="YT153"/>
      <c r="YU153"/>
      <c r="YV153"/>
      <c r="YW153"/>
      <c r="YX153"/>
      <c r="YY153"/>
      <c r="YZ153"/>
      <c r="ZA153"/>
      <c r="ZB153"/>
      <c r="ZC153"/>
      <c r="ZD153"/>
      <c r="ZE153"/>
      <c r="ZF153"/>
      <c r="ZG153"/>
      <c r="ZH153"/>
      <c r="ZI153"/>
      <c r="ZJ153"/>
      <c r="ZK153"/>
      <c r="ZL153"/>
      <c r="ZM153"/>
      <c r="ZN153"/>
      <c r="ZO153"/>
      <c r="ZP153"/>
      <c r="ZQ153"/>
      <c r="ZR153"/>
      <c r="ZS153"/>
      <c r="ZT153"/>
      <c r="ZU153"/>
      <c r="ZV153"/>
      <c r="ZW153"/>
      <c r="ZX153"/>
      <c r="ZY153"/>
      <c r="ZZ153"/>
      <c r="AAA153"/>
      <c r="AAB153"/>
      <c r="AAC153"/>
      <c r="AAD153"/>
      <c r="AAE153"/>
      <c r="AAF153"/>
      <c r="AAG153"/>
      <c r="AAH153"/>
      <c r="AAI153"/>
      <c r="AAJ153"/>
      <c r="AAK153"/>
      <c r="AAL153"/>
      <c r="AAM153"/>
      <c r="AAN153"/>
      <c r="AAO153"/>
      <c r="AAP153"/>
      <c r="AAQ153"/>
      <c r="AAR153"/>
      <c r="AAS153"/>
      <c r="AAT153"/>
      <c r="AAU153"/>
      <c r="AAV153"/>
      <c r="AAW153"/>
      <c r="AAX153"/>
      <c r="AAY153"/>
      <c r="AAZ153"/>
      <c r="ABA153"/>
      <c r="ABB153"/>
      <c r="ABC153"/>
      <c r="ABD153"/>
      <c r="ABE153"/>
      <c r="ABF153"/>
      <c r="ABG153"/>
      <c r="ABH153"/>
      <c r="ABI153"/>
      <c r="ABJ153"/>
      <c r="ABK153"/>
      <c r="ABL153"/>
      <c r="ABM153"/>
      <c r="ABN153"/>
      <c r="ABO153"/>
      <c r="ABP153"/>
      <c r="ABQ153"/>
      <c r="ABR153"/>
      <c r="ABS153"/>
      <c r="ABT153"/>
      <c r="ABU153"/>
      <c r="ABV153"/>
      <c r="ABW153"/>
      <c r="ABX153"/>
      <c r="ABY153"/>
      <c r="ABZ153"/>
      <c r="ACA153"/>
      <c r="ACB153"/>
      <c r="ACC153"/>
      <c r="ACD153"/>
      <c r="ACE153"/>
      <c r="ACF153"/>
      <c r="ACG153"/>
      <c r="ACH153"/>
      <c r="ACI153"/>
      <c r="ACJ153"/>
      <c r="ACK153"/>
      <c r="ACL153"/>
      <c r="ACM153"/>
      <c r="ACN153"/>
      <c r="ACO153"/>
      <c r="ACP153"/>
      <c r="ACQ153"/>
      <c r="ACR153"/>
      <c r="ACS153"/>
      <c r="ACT153"/>
      <c r="ACU153"/>
      <c r="ACV153"/>
      <c r="ACW153"/>
      <c r="ACX153"/>
      <c r="ACY153"/>
      <c r="ACZ153"/>
      <c r="ADA153"/>
      <c r="ADB153"/>
      <c r="ADC153"/>
      <c r="ADD153"/>
      <c r="ADE153"/>
      <c r="ADF153"/>
      <c r="ADG153"/>
      <c r="ADH153"/>
      <c r="ADI153"/>
      <c r="ADJ153"/>
      <c r="ADK153"/>
      <c r="ADL153"/>
      <c r="ADM153"/>
      <c r="ADN153"/>
      <c r="ADO153"/>
      <c r="ADP153"/>
      <c r="ADQ153"/>
      <c r="ADR153"/>
      <c r="ADS153"/>
      <c r="ADT153"/>
      <c r="ADU153"/>
      <c r="ADV153"/>
      <c r="ADW153"/>
      <c r="ADX153"/>
      <c r="ADY153"/>
      <c r="ADZ153"/>
      <c r="AEA153"/>
      <c r="AEB153"/>
      <c r="AEC153"/>
      <c r="AED153"/>
      <c r="AEE153"/>
      <c r="AEF153"/>
      <c r="AEG153"/>
      <c r="AEH153"/>
      <c r="AEI153"/>
      <c r="AEJ153"/>
      <c r="AEK153"/>
      <c r="AEL153"/>
      <c r="AEM153"/>
      <c r="AEN153"/>
      <c r="AEO153"/>
      <c r="AEP153"/>
      <c r="AEQ153"/>
      <c r="AER153"/>
      <c r="AES153"/>
      <c r="AET153"/>
      <c r="AEU153"/>
      <c r="AEV153"/>
      <c r="AEW153"/>
      <c r="AEX153"/>
      <c r="AEY153"/>
      <c r="AEZ153"/>
      <c r="AFA153"/>
      <c r="AFB153"/>
      <c r="AFC153"/>
      <c r="AFD153"/>
      <c r="AFE153"/>
      <c r="AFF153"/>
      <c r="AFG153"/>
      <c r="AFH153"/>
      <c r="AFI153"/>
      <c r="AFJ153"/>
      <c r="AFK153"/>
      <c r="AFL153"/>
      <c r="AFM153"/>
      <c r="AFN153"/>
      <c r="AFO153"/>
      <c r="AFP153"/>
      <c r="AFQ153"/>
      <c r="AFR153"/>
      <c r="AFS153"/>
      <c r="AFT153"/>
      <c r="AFU153"/>
      <c r="AFV153"/>
      <c r="AFW153"/>
      <c r="AFX153"/>
      <c r="AFY153"/>
      <c r="AFZ153"/>
      <c r="AGA153"/>
      <c r="AGB153"/>
      <c r="AGC153"/>
      <c r="AGD153"/>
      <c r="AGE153"/>
      <c r="AGF153"/>
      <c r="AGG153"/>
      <c r="AGH153"/>
      <c r="AGI153"/>
      <c r="AGJ153"/>
      <c r="AGK153"/>
      <c r="AGL153"/>
      <c r="AGM153"/>
      <c r="AGN153"/>
      <c r="AGO153"/>
      <c r="AGP153"/>
      <c r="AGQ153"/>
      <c r="AGR153"/>
      <c r="AGS153"/>
      <c r="AGT153"/>
      <c r="AGU153"/>
      <c r="AGV153"/>
      <c r="AGW153"/>
      <c r="AGX153"/>
      <c r="AGY153"/>
      <c r="AGZ153"/>
      <c r="AHA153"/>
      <c r="AHB153"/>
      <c r="AHC153"/>
      <c r="AHD153"/>
      <c r="AHE153"/>
      <c r="AHF153"/>
      <c r="AHG153"/>
      <c r="AHH153"/>
      <c r="AHI153"/>
      <c r="AHJ153"/>
      <c r="AHK153"/>
      <c r="AHL153"/>
      <c r="AHM153"/>
      <c r="AHN153"/>
      <c r="AHO153"/>
      <c r="AHP153"/>
      <c r="AHQ153"/>
      <c r="AHR153"/>
      <c r="AHS153"/>
      <c r="AHT153"/>
      <c r="AHU153"/>
      <c r="AHV153"/>
      <c r="AHW153"/>
      <c r="AHX153"/>
      <c r="AHY153"/>
      <c r="AHZ153"/>
      <c r="AIA153"/>
      <c r="AIB153"/>
      <c r="AIC153"/>
      <c r="AID153"/>
      <c r="AIE153"/>
      <c r="AIF153"/>
      <c r="AIG153"/>
      <c r="AIH153"/>
      <c r="AII153"/>
      <c r="AIJ153"/>
      <c r="AIK153"/>
      <c r="AIL153"/>
      <c r="AIM153"/>
      <c r="AIN153"/>
      <c r="AIO153"/>
      <c r="AIP153"/>
      <c r="AIQ153"/>
      <c r="AIR153"/>
      <c r="AIS153"/>
      <c r="AIT153"/>
      <c r="AIU153"/>
      <c r="AIV153"/>
      <c r="AIW153"/>
      <c r="AIX153"/>
      <c r="AIY153"/>
      <c r="AIZ153"/>
      <c r="AJA153"/>
      <c r="AJB153"/>
      <c r="AJC153"/>
      <c r="AJD153"/>
      <c r="AJE153"/>
      <c r="AJF153"/>
      <c r="AJG153"/>
      <c r="AJH153"/>
      <c r="AJI153"/>
      <c r="AJJ153"/>
      <c r="AJK153"/>
      <c r="AJL153"/>
      <c r="AJM153"/>
      <c r="AJN153"/>
      <c r="AJO153"/>
    </row>
    <row r="154" spans="1:951" x14ac:dyDescent="0.35">
      <c r="A154" s="90" t="s">
        <v>150</v>
      </c>
      <c r="B154" s="135">
        <v>3995342</v>
      </c>
      <c r="C154" s="136" t="s">
        <v>620</v>
      </c>
      <c r="D154" s="137">
        <v>32188</v>
      </c>
      <c r="E154" s="137">
        <v>19158</v>
      </c>
      <c r="F154" s="137">
        <v>42807</v>
      </c>
      <c r="G154" s="135">
        <v>29</v>
      </c>
      <c r="H154" s="136" t="s">
        <v>185</v>
      </c>
      <c r="I154" s="136" t="s">
        <v>731</v>
      </c>
      <c r="J154" s="136" t="s">
        <v>266</v>
      </c>
      <c r="K154" s="136" t="s">
        <v>259</v>
      </c>
      <c r="L154" s="135"/>
      <c r="M154" s="135">
        <v>100</v>
      </c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  <c r="MW154"/>
      <c r="MX154"/>
      <c r="MY154"/>
      <c r="MZ154"/>
      <c r="NA154"/>
      <c r="NB154"/>
      <c r="NC154"/>
      <c r="ND154"/>
      <c r="NE154"/>
      <c r="NF154"/>
      <c r="NG154"/>
      <c r="NH154"/>
      <c r="NI154"/>
      <c r="NJ154"/>
      <c r="NK154"/>
      <c r="NL154"/>
      <c r="NM154"/>
      <c r="NN154"/>
      <c r="NO154"/>
      <c r="NP154"/>
      <c r="NQ154"/>
      <c r="NR154"/>
      <c r="NS154"/>
      <c r="NT154"/>
      <c r="NU154"/>
      <c r="NV154"/>
      <c r="NW154"/>
      <c r="NX154"/>
      <c r="NY154"/>
      <c r="NZ154"/>
      <c r="OA154"/>
      <c r="OB154"/>
      <c r="OC154"/>
      <c r="OD154"/>
      <c r="OE154"/>
      <c r="OF154"/>
      <c r="OG154"/>
      <c r="OH154"/>
      <c r="OI154"/>
      <c r="OJ154"/>
      <c r="OK154"/>
      <c r="OL154"/>
      <c r="OM154"/>
      <c r="ON154"/>
      <c r="OO154"/>
      <c r="OP154"/>
      <c r="OQ154"/>
      <c r="OR154"/>
      <c r="OS154"/>
      <c r="OT154"/>
      <c r="OU154"/>
      <c r="OV154"/>
      <c r="OW154"/>
      <c r="OX154"/>
      <c r="OY154"/>
      <c r="OZ154"/>
      <c r="PA154"/>
      <c r="PB154"/>
      <c r="PC154"/>
      <c r="PD154"/>
      <c r="PE154"/>
      <c r="PF154"/>
      <c r="PG154"/>
      <c r="PH154"/>
      <c r="PI154"/>
      <c r="PJ154"/>
      <c r="PK154"/>
      <c r="PL154"/>
      <c r="PM154"/>
      <c r="PN154"/>
      <c r="PO154"/>
      <c r="PP154"/>
      <c r="PQ154"/>
      <c r="PR154"/>
      <c r="PS154"/>
      <c r="PT154"/>
      <c r="PU154"/>
      <c r="PV154"/>
      <c r="PW154"/>
      <c r="PX154"/>
      <c r="PY154"/>
      <c r="PZ154"/>
      <c r="QA154"/>
      <c r="QB154"/>
      <c r="QC154"/>
      <c r="QD154"/>
      <c r="QE154"/>
      <c r="QF154"/>
      <c r="QG154"/>
      <c r="QH154"/>
      <c r="QI154"/>
      <c r="QJ154"/>
      <c r="QK154"/>
      <c r="QL154"/>
      <c r="QM154"/>
      <c r="QN154"/>
      <c r="QO154"/>
      <c r="QP154"/>
      <c r="QQ154"/>
      <c r="QR154"/>
      <c r="QS154"/>
      <c r="QT154"/>
      <c r="QU154"/>
      <c r="QV154"/>
      <c r="QW154"/>
      <c r="QX154"/>
      <c r="QY154"/>
      <c r="QZ154"/>
      <c r="RA154"/>
      <c r="RB154"/>
      <c r="RC154"/>
      <c r="RD154"/>
      <c r="RE154"/>
      <c r="RF154"/>
      <c r="RG154"/>
      <c r="RH154"/>
      <c r="RI154"/>
      <c r="RJ154"/>
      <c r="RK154"/>
      <c r="RL154"/>
      <c r="RM154"/>
      <c r="RN154"/>
      <c r="RO154"/>
      <c r="RP154"/>
      <c r="RQ154"/>
      <c r="RR154"/>
      <c r="RS154"/>
      <c r="RT154"/>
      <c r="RU154"/>
      <c r="RV154"/>
      <c r="RW154"/>
      <c r="RX154"/>
      <c r="RY154"/>
      <c r="RZ154"/>
      <c r="SA154"/>
      <c r="SB154"/>
      <c r="SC154"/>
      <c r="SD154"/>
      <c r="SE154"/>
      <c r="SF154"/>
      <c r="SG154"/>
      <c r="SH154"/>
      <c r="SI154"/>
      <c r="SJ154"/>
      <c r="SK154"/>
      <c r="SL154"/>
      <c r="SM154"/>
      <c r="SN154"/>
      <c r="SO154"/>
      <c r="SP154"/>
      <c r="SQ154"/>
      <c r="SR154"/>
      <c r="SS154"/>
      <c r="ST154"/>
      <c r="SU154"/>
      <c r="SV154"/>
      <c r="SW154"/>
      <c r="SX154"/>
      <c r="SY154"/>
      <c r="SZ154"/>
      <c r="TA154"/>
      <c r="TB154"/>
      <c r="TC154"/>
      <c r="TD154"/>
      <c r="TE154"/>
      <c r="TF154"/>
      <c r="TG154"/>
      <c r="TH154"/>
      <c r="TI154"/>
      <c r="TJ154"/>
      <c r="TK154"/>
      <c r="TL154"/>
      <c r="TM154"/>
      <c r="TN154"/>
      <c r="TO154"/>
      <c r="TP154"/>
      <c r="TQ154"/>
      <c r="TR154"/>
      <c r="TS154"/>
      <c r="TT154"/>
      <c r="TU154"/>
      <c r="TV154"/>
      <c r="TW154"/>
      <c r="TX154"/>
      <c r="TY154"/>
      <c r="TZ154"/>
      <c r="UA154"/>
      <c r="UB154"/>
      <c r="UC154"/>
      <c r="UD154"/>
      <c r="UE154"/>
      <c r="UF154"/>
      <c r="UG154"/>
      <c r="UH154"/>
      <c r="UI154"/>
      <c r="UJ154"/>
      <c r="UK154"/>
      <c r="UL154"/>
      <c r="UM154"/>
      <c r="UN154"/>
      <c r="UO154"/>
      <c r="UP154"/>
      <c r="UQ154"/>
      <c r="UR154"/>
      <c r="US154"/>
      <c r="UT154"/>
      <c r="UU154"/>
      <c r="UV154"/>
      <c r="UW154"/>
      <c r="UX154"/>
      <c r="UY154"/>
      <c r="UZ154"/>
      <c r="VA154"/>
      <c r="VB154"/>
      <c r="VC154"/>
      <c r="VD154"/>
      <c r="VE154"/>
      <c r="VF154"/>
      <c r="VG154"/>
      <c r="VH154"/>
      <c r="VI154"/>
      <c r="VJ154"/>
      <c r="VK154"/>
      <c r="VL154"/>
      <c r="VM154"/>
      <c r="VN154"/>
      <c r="VO154"/>
      <c r="VP154"/>
      <c r="VQ154"/>
      <c r="VR154"/>
      <c r="VS154"/>
      <c r="VT154"/>
      <c r="VU154"/>
      <c r="VV154"/>
      <c r="VW154"/>
      <c r="VX154"/>
      <c r="VY154"/>
      <c r="VZ154"/>
      <c r="WA154"/>
      <c r="WB154"/>
      <c r="WC154"/>
      <c r="WD154"/>
      <c r="WE154"/>
      <c r="WF154"/>
      <c r="WG154"/>
      <c r="WH154"/>
      <c r="WI154"/>
      <c r="WJ154"/>
      <c r="WK154"/>
      <c r="WL154"/>
      <c r="WM154"/>
      <c r="WN154"/>
      <c r="WO154"/>
      <c r="WP154"/>
      <c r="WQ154"/>
      <c r="WR154"/>
      <c r="WS154"/>
      <c r="WT154"/>
      <c r="WU154"/>
      <c r="WV154"/>
      <c r="WW154"/>
      <c r="WX154"/>
      <c r="WY154"/>
      <c r="WZ154"/>
      <c r="XA154"/>
      <c r="XB154"/>
      <c r="XC154"/>
      <c r="XD154"/>
      <c r="XE154"/>
      <c r="XF154"/>
      <c r="XG154"/>
      <c r="XH154"/>
      <c r="XI154"/>
      <c r="XJ154"/>
      <c r="XK154"/>
      <c r="XL154"/>
      <c r="XM154"/>
      <c r="XN154"/>
      <c r="XO154"/>
      <c r="XP154"/>
      <c r="XQ154"/>
      <c r="XR154"/>
      <c r="XS154"/>
      <c r="XT154"/>
      <c r="XU154"/>
      <c r="XV154"/>
      <c r="XW154"/>
      <c r="XX154"/>
      <c r="XY154"/>
      <c r="XZ154"/>
      <c r="YA154"/>
      <c r="YB154"/>
      <c r="YC154"/>
      <c r="YD154"/>
      <c r="YE154"/>
      <c r="YF154"/>
      <c r="YG154"/>
      <c r="YH154"/>
      <c r="YI154"/>
      <c r="YJ154"/>
      <c r="YK154"/>
      <c r="YL154"/>
      <c r="YM154"/>
      <c r="YN154"/>
      <c r="YO154"/>
      <c r="YP154"/>
      <c r="YQ154"/>
      <c r="YR154"/>
      <c r="YS154"/>
      <c r="YT154"/>
      <c r="YU154"/>
      <c r="YV154"/>
      <c r="YW154"/>
      <c r="YX154"/>
      <c r="YY154"/>
      <c r="YZ154"/>
      <c r="ZA154"/>
      <c r="ZB154"/>
      <c r="ZC154"/>
      <c r="ZD154"/>
      <c r="ZE154"/>
      <c r="ZF154"/>
      <c r="ZG154"/>
      <c r="ZH154"/>
      <c r="ZI154"/>
      <c r="ZJ154"/>
      <c r="ZK154"/>
      <c r="ZL154"/>
      <c r="ZM154"/>
      <c r="ZN154"/>
      <c r="ZO154"/>
      <c r="ZP154"/>
      <c r="ZQ154"/>
      <c r="ZR154"/>
      <c r="ZS154"/>
      <c r="ZT154"/>
      <c r="ZU154"/>
      <c r="ZV154"/>
      <c r="ZW154"/>
      <c r="ZX154"/>
      <c r="ZY154"/>
      <c r="ZZ154"/>
      <c r="AAA154"/>
      <c r="AAB154"/>
      <c r="AAC154"/>
      <c r="AAD154"/>
      <c r="AAE154"/>
      <c r="AAF154"/>
      <c r="AAG154"/>
      <c r="AAH154"/>
      <c r="AAI154"/>
      <c r="AAJ154"/>
      <c r="AAK154"/>
      <c r="AAL154"/>
      <c r="AAM154"/>
      <c r="AAN154"/>
      <c r="AAO154"/>
      <c r="AAP154"/>
      <c r="AAQ154"/>
      <c r="AAR154"/>
      <c r="AAS154"/>
      <c r="AAT154"/>
      <c r="AAU154"/>
      <c r="AAV154"/>
      <c r="AAW154"/>
      <c r="AAX154"/>
      <c r="AAY154"/>
      <c r="AAZ154"/>
      <c r="ABA154"/>
      <c r="ABB154"/>
      <c r="ABC154"/>
      <c r="ABD154"/>
      <c r="ABE154"/>
      <c r="ABF154"/>
      <c r="ABG154"/>
      <c r="ABH154"/>
      <c r="ABI154"/>
      <c r="ABJ154"/>
      <c r="ABK154"/>
      <c r="ABL154"/>
      <c r="ABM154"/>
      <c r="ABN154"/>
      <c r="ABO154"/>
      <c r="ABP154"/>
      <c r="ABQ154"/>
      <c r="ABR154"/>
      <c r="ABS154"/>
      <c r="ABT154"/>
      <c r="ABU154"/>
      <c r="ABV154"/>
      <c r="ABW154"/>
      <c r="ABX154"/>
      <c r="ABY154"/>
      <c r="ABZ154"/>
      <c r="ACA154"/>
      <c r="ACB154"/>
      <c r="ACC154"/>
      <c r="ACD154"/>
      <c r="ACE154"/>
      <c r="ACF154"/>
      <c r="ACG154"/>
      <c r="ACH154"/>
      <c r="ACI154"/>
      <c r="ACJ154"/>
      <c r="ACK154"/>
      <c r="ACL154"/>
      <c r="ACM154"/>
      <c r="ACN154"/>
      <c r="ACO154"/>
      <c r="ACP154"/>
      <c r="ACQ154"/>
      <c r="ACR154"/>
      <c r="ACS154"/>
      <c r="ACT154"/>
      <c r="ACU154"/>
      <c r="ACV154"/>
      <c r="ACW154"/>
      <c r="ACX154"/>
      <c r="ACY154"/>
      <c r="ACZ154"/>
      <c r="ADA154"/>
      <c r="ADB154"/>
      <c r="ADC154"/>
      <c r="ADD154"/>
      <c r="ADE154"/>
      <c r="ADF154"/>
      <c r="ADG154"/>
      <c r="ADH154"/>
      <c r="ADI154"/>
      <c r="ADJ154"/>
      <c r="ADK154"/>
      <c r="ADL154"/>
      <c r="ADM154"/>
      <c r="ADN154"/>
      <c r="ADO154"/>
      <c r="ADP154"/>
      <c r="ADQ154"/>
      <c r="ADR154"/>
      <c r="ADS154"/>
      <c r="ADT154"/>
      <c r="ADU154"/>
      <c r="ADV154"/>
      <c r="ADW154"/>
      <c r="ADX154"/>
      <c r="ADY154"/>
      <c r="ADZ154"/>
      <c r="AEA154"/>
      <c r="AEB154"/>
      <c r="AEC154"/>
      <c r="AED154"/>
      <c r="AEE154"/>
      <c r="AEF154"/>
      <c r="AEG154"/>
      <c r="AEH154"/>
      <c r="AEI154"/>
      <c r="AEJ154"/>
      <c r="AEK154"/>
      <c r="AEL154"/>
      <c r="AEM154"/>
      <c r="AEN154"/>
      <c r="AEO154"/>
      <c r="AEP154"/>
      <c r="AEQ154"/>
      <c r="AER154"/>
      <c r="AES154"/>
      <c r="AET154"/>
      <c r="AEU154"/>
      <c r="AEV154"/>
      <c r="AEW154"/>
      <c r="AEX154"/>
      <c r="AEY154"/>
      <c r="AEZ154"/>
      <c r="AFA154"/>
      <c r="AFB154"/>
      <c r="AFC154"/>
      <c r="AFD154"/>
      <c r="AFE154"/>
      <c r="AFF154"/>
      <c r="AFG154"/>
      <c r="AFH154"/>
      <c r="AFI154"/>
      <c r="AFJ154"/>
      <c r="AFK154"/>
      <c r="AFL154"/>
      <c r="AFM154"/>
      <c r="AFN154"/>
      <c r="AFO154"/>
      <c r="AFP154"/>
      <c r="AFQ154"/>
      <c r="AFR154"/>
      <c r="AFS154"/>
      <c r="AFT154"/>
      <c r="AFU154"/>
      <c r="AFV154"/>
      <c r="AFW154"/>
      <c r="AFX154"/>
      <c r="AFY154"/>
      <c r="AFZ154"/>
      <c r="AGA154"/>
      <c r="AGB154"/>
      <c r="AGC154"/>
      <c r="AGD154"/>
      <c r="AGE154"/>
      <c r="AGF154"/>
      <c r="AGG154"/>
      <c r="AGH154"/>
      <c r="AGI154"/>
      <c r="AGJ154"/>
      <c r="AGK154"/>
      <c r="AGL154"/>
      <c r="AGM154"/>
      <c r="AGN154"/>
      <c r="AGO154"/>
      <c r="AGP154"/>
      <c r="AGQ154"/>
      <c r="AGR154"/>
      <c r="AGS154"/>
      <c r="AGT154"/>
      <c r="AGU154"/>
      <c r="AGV154"/>
      <c r="AGW154"/>
      <c r="AGX154"/>
      <c r="AGY154"/>
      <c r="AGZ154"/>
      <c r="AHA154"/>
      <c r="AHB154"/>
      <c r="AHC154"/>
      <c r="AHD154"/>
      <c r="AHE154"/>
      <c r="AHF154"/>
      <c r="AHG154"/>
      <c r="AHH154"/>
      <c r="AHI154"/>
      <c r="AHJ154"/>
      <c r="AHK154"/>
      <c r="AHL154"/>
      <c r="AHM154"/>
      <c r="AHN154"/>
      <c r="AHO154"/>
      <c r="AHP154"/>
      <c r="AHQ154"/>
      <c r="AHR154"/>
      <c r="AHS154"/>
      <c r="AHT154"/>
      <c r="AHU154"/>
      <c r="AHV154"/>
      <c r="AHW154"/>
      <c r="AHX154"/>
      <c r="AHY154"/>
      <c r="AHZ154"/>
      <c r="AIA154"/>
      <c r="AIB154"/>
      <c r="AIC154"/>
      <c r="AID154"/>
      <c r="AIE154"/>
      <c r="AIF154"/>
      <c r="AIG154"/>
      <c r="AIH154"/>
      <c r="AII154"/>
      <c r="AIJ154"/>
      <c r="AIK154"/>
      <c r="AIL154"/>
      <c r="AIM154"/>
      <c r="AIN154"/>
      <c r="AIO154"/>
      <c r="AIP154"/>
      <c r="AIQ154"/>
      <c r="AIR154"/>
      <c r="AIS154"/>
      <c r="AIT154"/>
      <c r="AIU154"/>
      <c r="AIV154"/>
      <c r="AIW154"/>
      <c r="AIX154"/>
      <c r="AIY154"/>
      <c r="AIZ154"/>
      <c r="AJA154"/>
      <c r="AJB154"/>
      <c r="AJC154"/>
      <c r="AJD154"/>
      <c r="AJE154"/>
      <c r="AJF154"/>
      <c r="AJG154"/>
      <c r="AJH154"/>
      <c r="AJI154"/>
      <c r="AJJ154"/>
      <c r="AJK154"/>
      <c r="AJL154"/>
      <c r="AJM154"/>
      <c r="AJN154"/>
      <c r="AJO154"/>
    </row>
    <row r="155" spans="1:951" x14ac:dyDescent="0.35">
      <c r="A155" s="90" t="s">
        <v>150</v>
      </c>
      <c r="B155" s="135">
        <v>4000029</v>
      </c>
      <c r="C155" s="136" t="s">
        <v>621</v>
      </c>
      <c r="D155" s="137">
        <v>29387</v>
      </c>
      <c r="E155" s="137">
        <v>19957</v>
      </c>
      <c r="F155" s="137">
        <v>36861</v>
      </c>
      <c r="G155" s="135">
        <v>20</v>
      </c>
      <c r="H155" s="136" t="s">
        <v>183</v>
      </c>
      <c r="I155" s="136" t="s">
        <v>731</v>
      </c>
      <c r="J155" s="136" t="s">
        <v>261</v>
      </c>
      <c r="K155" s="136" t="s">
        <v>269</v>
      </c>
      <c r="L155" s="135"/>
      <c r="M155" s="135">
        <v>90</v>
      </c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  <c r="MW155"/>
      <c r="MX155"/>
      <c r="MY155"/>
      <c r="MZ155"/>
      <c r="NA155"/>
      <c r="NB155"/>
      <c r="NC155"/>
      <c r="ND155"/>
      <c r="NE155"/>
      <c r="NF155"/>
      <c r="NG155"/>
      <c r="NH155"/>
      <c r="NI155"/>
      <c r="NJ155"/>
      <c r="NK155"/>
      <c r="NL155"/>
      <c r="NM155"/>
      <c r="NN155"/>
      <c r="NO155"/>
      <c r="NP155"/>
      <c r="NQ155"/>
      <c r="NR155"/>
      <c r="NS155"/>
      <c r="NT155"/>
      <c r="NU155"/>
      <c r="NV155"/>
      <c r="NW155"/>
      <c r="NX155"/>
      <c r="NY155"/>
      <c r="NZ155"/>
      <c r="OA155"/>
      <c r="OB155"/>
      <c r="OC155"/>
      <c r="OD155"/>
      <c r="OE155"/>
      <c r="OF155"/>
      <c r="OG155"/>
      <c r="OH155"/>
      <c r="OI155"/>
      <c r="OJ155"/>
      <c r="OK155"/>
      <c r="OL155"/>
      <c r="OM155"/>
      <c r="ON155"/>
      <c r="OO155"/>
      <c r="OP155"/>
      <c r="OQ155"/>
      <c r="OR155"/>
      <c r="OS155"/>
      <c r="OT155"/>
      <c r="OU155"/>
      <c r="OV155"/>
      <c r="OW155"/>
      <c r="OX155"/>
      <c r="OY155"/>
      <c r="OZ155"/>
      <c r="PA155"/>
      <c r="PB155"/>
      <c r="PC155"/>
      <c r="PD155"/>
      <c r="PE155"/>
      <c r="PF155"/>
      <c r="PG155"/>
      <c r="PH155"/>
      <c r="PI155"/>
      <c r="PJ155"/>
      <c r="PK155"/>
      <c r="PL155"/>
      <c r="PM155"/>
      <c r="PN155"/>
      <c r="PO155"/>
      <c r="PP155"/>
      <c r="PQ155"/>
      <c r="PR155"/>
      <c r="PS155"/>
      <c r="PT155"/>
      <c r="PU155"/>
      <c r="PV155"/>
      <c r="PW155"/>
      <c r="PX155"/>
      <c r="PY155"/>
      <c r="PZ155"/>
      <c r="QA155"/>
      <c r="QB155"/>
      <c r="QC155"/>
      <c r="QD155"/>
      <c r="QE155"/>
      <c r="QF155"/>
      <c r="QG155"/>
      <c r="QH155"/>
      <c r="QI155"/>
      <c r="QJ155"/>
      <c r="QK155"/>
      <c r="QL155"/>
      <c r="QM155"/>
      <c r="QN155"/>
      <c r="QO155"/>
      <c r="QP155"/>
      <c r="QQ155"/>
      <c r="QR155"/>
      <c r="QS155"/>
      <c r="QT155"/>
      <c r="QU155"/>
      <c r="QV155"/>
      <c r="QW155"/>
      <c r="QX155"/>
      <c r="QY155"/>
      <c r="QZ155"/>
      <c r="RA155"/>
      <c r="RB155"/>
      <c r="RC155"/>
      <c r="RD155"/>
      <c r="RE155"/>
      <c r="RF155"/>
      <c r="RG155"/>
      <c r="RH155"/>
      <c r="RI155"/>
      <c r="RJ155"/>
      <c r="RK155"/>
      <c r="RL155"/>
      <c r="RM155"/>
      <c r="RN155"/>
      <c r="RO155"/>
      <c r="RP155"/>
      <c r="RQ155"/>
      <c r="RR155"/>
      <c r="RS155"/>
      <c r="RT155"/>
      <c r="RU155"/>
      <c r="RV155"/>
      <c r="RW155"/>
      <c r="RX155"/>
      <c r="RY155"/>
      <c r="RZ155"/>
      <c r="SA155"/>
      <c r="SB155"/>
      <c r="SC155"/>
      <c r="SD155"/>
      <c r="SE155"/>
      <c r="SF155"/>
      <c r="SG155"/>
      <c r="SH155"/>
      <c r="SI155"/>
      <c r="SJ155"/>
      <c r="SK155"/>
      <c r="SL155"/>
      <c r="SM155"/>
      <c r="SN155"/>
      <c r="SO155"/>
      <c r="SP155"/>
      <c r="SQ155"/>
      <c r="SR155"/>
      <c r="SS155"/>
      <c r="ST155"/>
      <c r="SU155"/>
      <c r="SV155"/>
      <c r="SW155"/>
      <c r="SX155"/>
      <c r="SY155"/>
      <c r="SZ155"/>
      <c r="TA155"/>
      <c r="TB155"/>
      <c r="TC155"/>
      <c r="TD155"/>
      <c r="TE155"/>
      <c r="TF155"/>
      <c r="TG155"/>
      <c r="TH155"/>
      <c r="TI155"/>
      <c r="TJ155"/>
      <c r="TK155"/>
      <c r="TL155"/>
      <c r="TM155"/>
      <c r="TN155"/>
      <c r="TO155"/>
      <c r="TP155"/>
      <c r="TQ155"/>
      <c r="TR155"/>
      <c r="TS155"/>
      <c r="TT155"/>
      <c r="TU155"/>
      <c r="TV155"/>
      <c r="TW155"/>
      <c r="TX155"/>
      <c r="TY155"/>
      <c r="TZ155"/>
      <c r="UA155"/>
      <c r="UB155"/>
      <c r="UC155"/>
      <c r="UD155"/>
      <c r="UE155"/>
      <c r="UF155"/>
      <c r="UG155"/>
      <c r="UH155"/>
      <c r="UI155"/>
      <c r="UJ155"/>
      <c r="UK155"/>
      <c r="UL155"/>
      <c r="UM155"/>
      <c r="UN155"/>
      <c r="UO155"/>
      <c r="UP155"/>
      <c r="UQ155"/>
      <c r="UR155"/>
      <c r="US155"/>
      <c r="UT155"/>
      <c r="UU155"/>
      <c r="UV155"/>
      <c r="UW155"/>
      <c r="UX155"/>
      <c r="UY155"/>
      <c r="UZ155"/>
      <c r="VA155"/>
      <c r="VB155"/>
      <c r="VC155"/>
      <c r="VD155"/>
      <c r="VE155"/>
      <c r="VF155"/>
      <c r="VG155"/>
      <c r="VH155"/>
      <c r="VI155"/>
      <c r="VJ155"/>
      <c r="VK155"/>
      <c r="VL155"/>
      <c r="VM155"/>
      <c r="VN155"/>
      <c r="VO155"/>
      <c r="VP155"/>
      <c r="VQ155"/>
      <c r="VR155"/>
      <c r="VS155"/>
      <c r="VT155"/>
      <c r="VU155"/>
      <c r="VV155"/>
      <c r="VW155"/>
      <c r="VX155"/>
      <c r="VY155"/>
      <c r="VZ155"/>
      <c r="WA155"/>
      <c r="WB155"/>
      <c r="WC155"/>
      <c r="WD155"/>
      <c r="WE155"/>
      <c r="WF155"/>
      <c r="WG155"/>
      <c r="WH155"/>
      <c r="WI155"/>
      <c r="WJ155"/>
      <c r="WK155"/>
      <c r="WL155"/>
      <c r="WM155"/>
      <c r="WN155"/>
      <c r="WO155"/>
      <c r="WP155"/>
      <c r="WQ155"/>
      <c r="WR155"/>
      <c r="WS155"/>
      <c r="WT155"/>
      <c r="WU155"/>
      <c r="WV155"/>
      <c r="WW155"/>
      <c r="WX155"/>
      <c r="WY155"/>
      <c r="WZ155"/>
      <c r="XA155"/>
      <c r="XB155"/>
      <c r="XC155"/>
      <c r="XD155"/>
      <c r="XE155"/>
      <c r="XF155"/>
      <c r="XG155"/>
      <c r="XH155"/>
      <c r="XI155"/>
      <c r="XJ155"/>
      <c r="XK155"/>
      <c r="XL155"/>
      <c r="XM155"/>
      <c r="XN155"/>
      <c r="XO155"/>
      <c r="XP155"/>
      <c r="XQ155"/>
      <c r="XR155"/>
      <c r="XS155"/>
      <c r="XT155"/>
      <c r="XU155"/>
      <c r="XV155"/>
      <c r="XW155"/>
      <c r="XX155"/>
      <c r="XY155"/>
      <c r="XZ155"/>
      <c r="YA155"/>
      <c r="YB155"/>
      <c r="YC155"/>
      <c r="YD155"/>
      <c r="YE155"/>
      <c r="YF155"/>
      <c r="YG155"/>
      <c r="YH155"/>
      <c r="YI155"/>
      <c r="YJ155"/>
      <c r="YK155"/>
      <c r="YL155"/>
      <c r="YM155"/>
      <c r="YN155"/>
      <c r="YO155"/>
      <c r="YP155"/>
      <c r="YQ155"/>
      <c r="YR155"/>
      <c r="YS155"/>
      <c r="YT155"/>
      <c r="YU155"/>
      <c r="YV155"/>
      <c r="YW155"/>
      <c r="YX155"/>
      <c r="YY155"/>
      <c r="YZ155"/>
      <c r="ZA155"/>
      <c r="ZB155"/>
      <c r="ZC155"/>
      <c r="ZD155"/>
      <c r="ZE155"/>
      <c r="ZF155"/>
      <c r="ZG155"/>
      <c r="ZH155"/>
      <c r="ZI155"/>
      <c r="ZJ155"/>
      <c r="ZK155"/>
      <c r="ZL155"/>
      <c r="ZM155"/>
      <c r="ZN155"/>
      <c r="ZO155"/>
      <c r="ZP155"/>
      <c r="ZQ155"/>
      <c r="ZR155"/>
      <c r="ZS155"/>
      <c r="ZT155"/>
      <c r="ZU155"/>
      <c r="ZV155"/>
      <c r="ZW155"/>
      <c r="ZX155"/>
      <c r="ZY155"/>
      <c r="ZZ155"/>
      <c r="AAA155"/>
      <c r="AAB155"/>
      <c r="AAC155"/>
      <c r="AAD155"/>
      <c r="AAE155"/>
      <c r="AAF155"/>
      <c r="AAG155"/>
      <c r="AAH155"/>
      <c r="AAI155"/>
      <c r="AAJ155"/>
      <c r="AAK155"/>
      <c r="AAL155"/>
      <c r="AAM155"/>
      <c r="AAN155"/>
      <c r="AAO155"/>
      <c r="AAP155"/>
      <c r="AAQ155"/>
      <c r="AAR155"/>
      <c r="AAS155"/>
      <c r="AAT155"/>
      <c r="AAU155"/>
      <c r="AAV155"/>
      <c r="AAW155"/>
      <c r="AAX155"/>
      <c r="AAY155"/>
      <c r="AAZ155"/>
      <c r="ABA155"/>
      <c r="ABB155"/>
      <c r="ABC155"/>
      <c r="ABD155"/>
      <c r="ABE155"/>
      <c r="ABF155"/>
      <c r="ABG155"/>
      <c r="ABH155"/>
      <c r="ABI155"/>
      <c r="ABJ155"/>
      <c r="ABK155"/>
      <c r="ABL155"/>
      <c r="ABM155"/>
      <c r="ABN155"/>
      <c r="ABO155"/>
      <c r="ABP155"/>
      <c r="ABQ155"/>
      <c r="ABR155"/>
      <c r="ABS155"/>
      <c r="ABT155"/>
      <c r="ABU155"/>
      <c r="ABV155"/>
      <c r="ABW155"/>
      <c r="ABX155"/>
      <c r="ABY155"/>
      <c r="ABZ155"/>
      <c r="ACA155"/>
      <c r="ACB155"/>
      <c r="ACC155"/>
      <c r="ACD155"/>
      <c r="ACE155"/>
      <c r="ACF155"/>
      <c r="ACG155"/>
      <c r="ACH155"/>
      <c r="ACI155"/>
      <c r="ACJ155"/>
      <c r="ACK155"/>
      <c r="ACL155"/>
      <c r="ACM155"/>
      <c r="ACN155"/>
      <c r="ACO155"/>
      <c r="ACP155"/>
      <c r="ACQ155"/>
      <c r="ACR155"/>
      <c r="ACS155"/>
      <c r="ACT155"/>
      <c r="ACU155"/>
      <c r="ACV155"/>
      <c r="ACW155"/>
      <c r="ACX155"/>
      <c r="ACY155"/>
      <c r="ACZ155"/>
      <c r="ADA155"/>
      <c r="ADB155"/>
      <c r="ADC155"/>
      <c r="ADD155"/>
      <c r="ADE155"/>
      <c r="ADF155"/>
      <c r="ADG155"/>
      <c r="ADH155"/>
      <c r="ADI155"/>
      <c r="ADJ155"/>
      <c r="ADK155"/>
      <c r="ADL155"/>
      <c r="ADM155"/>
      <c r="ADN155"/>
      <c r="ADO155"/>
      <c r="ADP155"/>
      <c r="ADQ155"/>
      <c r="ADR155"/>
      <c r="ADS155"/>
      <c r="ADT155"/>
      <c r="ADU155"/>
      <c r="ADV155"/>
      <c r="ADW155"/>
      <c r="ADX155"/>
      <c r="ADY155"/>
      <c r="ADZ155"/>
      <c r="AEA155"/>
      <c r="AEB155"/>
      <c r="AEC155"/>
      <c r="AED155"/>
      <c r="AEE155"/>
      <c r="AEF155"/>
      <c r="AEG155"/>
      <c r="AEH155"/>
      <c r="AEI155"/>
      <c r="AEJ155"/>
      <c r="AEK155"/>
      <c r="AEL155"/>
      <c r="AEM155"/>
      <c r="AEN155"/>
      <c r="AEO155"/>
      <c r="AEP155"/>
      <c r="AEQ155"/>
      <c r="AER155"/>
      <c r="AES155"/>
      <c r="AET155"/>
      <c r="AEU155"/>
      <c r="AEV155"/>
      <c r="AEW155"/>
      <c r="AEX155"/>
      <c r="AEY155"/>
      <c r="AEZ155"/>
      <c r="AFA155"/>
      <c r="AFB155"/>
      <c r="AFC155"/>
      <c r="AFD155"/>
      <c r="AFE155"/>
      <c r="AFF155"/>
      <c r="AFG155"/>
      <c r="AFH155"/>
      <c r="AFI155"/>
      <c r="AFJ155"/>
      <c r="AFK155"/>
      <c r="AFL155"/>
      <c r="AFM155"/>
      <c r="AFN155"/>
      <c r="AFO155"/>
      <c r="AFP155"/>
      <c r="AFQ155"/>
      <c r="AFR155"/>
      <c r="AFS155"/>
      <c r="AFT155"/>
      <c r="AFU155"/>
      <c r="AFV155"/>
      <c r="AFW155"/>
      <c r="AFX155"/>
      <c r="AFY155"/>
      <c r="AFZ155"/>
      <c r="AGA155"/>
      <c r="AGB155"/>
      <c r="AGC155"/>
      <c r="AGD155"/>
      <c r="AGE155"/>
      <c r="AGF155"/>
      <c r="AGG155"/>
      <c r="AGH155"/>
      <c r="AGI155"/>
      <c r="AGJ155"/>
      <c r="AGK155"/>
      <c r="AGL155"/>
      <c r="AGM155"/>
      <c r="AGN155"/>
      <c r="AGO155"/>
      <c r="AGP155"/>
      <c r="AGQ155"/>
      <c r="AGR155"/>
      <c r="AGS155"/>
      <c r="AGT155"/>
      <c r="AGU155"/>
      <c r="AGV155"/>
      <c r="AGW155"/>
      <c r="AGX155"/>
      <c r="AGY155"/>
      <c r="AGZ155"/>
      <c r="AHA155"/>
      <c r="AHB155"/>
      <c r="AHC155"/>
      <c r="AHD155"/>
      <c r="AHE155"/>
      <c r="AHF155"/>
      <c r="AHG155"/>
      <c r="AHH155"/>
      <c r="AHI155"/>
      <c r="AHJ155"/>
      <c r="AHK155"/>
      <c r="AHL155"/>
      <c r="AHM155"/>
      <c r="AHN155"/>
      <c r="AHO155"/>
      <c r="AHP155"/>
      <c r="AHQ155"/>
      <c r="AHR155"/>
      <c r="AHS155"/>
      <c r="AHT155"/>
      <c r="AHU155"/>
      <c r="AHV155"/>
      <c r="AHW155"/>
      <c r="AHX155"/>
      <c r="AHY155"/>
      <c r="AHZ155"/>
      <c r="AIA155"/>
      <c r="AIB155"/>
      <c r="AIC155"/>
      <c r="AID155"/>
      <c r="AIE155"/>
      <c r="AIF155"/>
      <c r="AIG155"/>
      <c r="AIH155"/>
      <c r="AII155"/>
      <c r="AIJ155"/>
      <c r="AIK155"/>
      <c r="AIL155"/>
      <c r="AIM155"/>
      <c r="AIN155"/>
      <c r="AIO155"/>
      <c r="AIP155"/>
      <c r="AIQ155"/>
      <c r="AIR155"/>
      <c r="AIS155"/>
      <c r="AIT155"/>
      <c r="AIU155"/>
      <c r="AIV155"/>
      <c r="AIW155"/>
      <c r="AIX155"/>
      <c r="AIY155"/>
      <c r="AIZ155"/>
      <c r="AJA155"/>
      <c r="AJB155"/>
      <c r="AJC155"/>
      <c r="AJD155"/>
      <c r="AJE155"/>
      <c r="AJF155"/>
      <c r="AJG155"/>
      <c r="AJH155"/>
      <c r="AJI155"/>
      <c r="AJJ155"/>
      <c r="AJK155"/>
      <c r="AJL155"/>
      <c r="AJM155"/>
      <c r="AJN155"/>
      <c r="AJO155"/>
    </row>
    <row r="156" spans="1:951" x14ac:dyDescent="0.35">
      <c r="A156" s="90" t="s">
        <v>150</v>
      </c>
      <c r="B156" s="135">
        <v>4002089</v>
      </c>
      <c r="C156" s="136" t="s">
        <v>622</v>
      </c>
      <c r="D156" s="137">
        <v>31898</v>
      </c>
      <c r="E156" s="137">
        <v>20639</v>
      </c>
      <c r="F156" s="137">
        <v>36008</v>
      </c>
      <c r="G156" s="135">
        <v>11</v>
      </c>
      <c r="H156" s="136" t="s">
        <v>185</v>
      </c>
      <c r="I156" s="136" t="s">
        <v>731</v>
      </c>
      <c r="J156" s="136" t="s">
        <v>261</v>
      </c>
      <c r="K156" s="136" t="s">
        <v>259</v>
      </c>
      <c r="L156" s="135"/>
      <c r="M156" s="135">
        <v>100</v>
      </c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  <c r="MW156"/>
      <c r="MX156"/>
      <c r="MY156"/>
      <c r="MZ156"/>
      <c r="NA156"/>
      <c r="NB156"/>
      <c r="NC156"/>
      <c r="ND156"/>
      <c r="NE156"/>
      <c r="NF156"/>
      <c r="NG156"/>
      <c r="NH156"/>
      <c r="NI156"/>
      <c r="NJ156"/>
      <c r="NK156"/>
      <c r="NL156"/>
      <c r="NM156"/>
      <c r="NN156"/>
      <c r="NO156"/>
      <c r="NP156"/>
      <c r="NQ156"/>
      <c r="NR156"/>
      <c r="NS156"/>
      <c r="NT156"/>
      <c r="NU156"/>
      <c r="NV156"/>
      <c r="NW156"/>
      <c r="NX156"/>
      <c r="NY156"/>
      <c r="NZ156"/>
      <c r="OA156"/>
      <c r="OB156"/>
      <c r="OC156"/>
      <c r="OD156"/>
      <c r="OE156"/>
      <c r="OF156"/>
      <c r="OG156"/>
      <c r="OH156"/>
      <c r="OI156"/>
      <c r="OJ156"/>
      <c r="OK156"/>
      <c r="OL156"/>
      <c r="OM156"/>
      <c r="ON156"/>
      <c r="OO156"/>
      <c r="OP156"/>
      <c r="OQ156"/>
      <c r="OR156"/>
      <c r="OS156"/>
      <c r="OT156"/>
      <c r="OU156"/>
      <c r="OV156"/>
      <c r="OW156"/>
      <c r="OX156"/>
      <c r="OY156"/>
      <c r="OZ156"/>
      <c r="PA156"/>
      <c r="PB156"/>
      <c r="PC156"/>
      <c r="PD156"/>
      <c r="PE156"/>
      <c r="PF156"/>
      <c r="PG156"/>
      <c r="PH156"/>
      <c r="PI156"/>
      <c r="PJ156"/>
      <c r="PK156"/>
      <c r="PL156"/>
      <c r="PM156"/>
      <c r="PN156"/>
      <c r="PO156"/>
      <c r="PP156"/>
      <c r="PQ156"/>
      <c r="PR156"/>
      <c r="PS156"/>
      <c r="PT156"/>
      <c r="PU156"/>
      <c r="PV156"/>
      <c r="PW156"/>
      <c r="PX156"/>
      <c r="PY156"/>
      <c r="PZ156"/>
      <c r="QA156"/>
      <c r="QB156"/>
      <c r="QC156"/>
      <c r="QD156"/>
      <c r="QE156"/>
      <c r="QF156"/>
      <c r="QG156"/>
      <c r="QH156"/>
      <c r="QI156"/>
      <c r="QJ156"/>
      <c r="QK156"/>
      <c r="QL156"/>
      <c r="QM156"/>
      <c r="QN156"/>
      <c r="QO156"/>
      <c r="QP156"/>
      <c r="QQ156"/>
      <c r="QR156"/>
      <c r="QS156"/>
      <c r="QT156"/>
      <c r="QU156"/>
      <c r="QV156"/>
      <c r="QW156"/>
      <c r="QX156"/>
      <c r="QY156"/>
      <c r="QZ156"/>
      <c r="RA156"/>
      <c r="RB156"/>
      <c r="RC156"/>
      <c r="RD156"/>
      <c r="RE156"/>
      <c r="RF156"/>
      <c r="RG156"/>
      <c r="RH156"/>
      <c r="RI156"/>
      <c r="RJ156"/>
      <c r="RK156"/>
      <c r="RL156"/>
      <c r="RM156"/>
      <c r="RN156"/>
      <c r="RO156"/>
      <c r="RP156"/>
      <c r="RQ156"/>
      <c r="RR156"/>
      <c r="RS156"/>
      <c r="RT156"/>
      <c r="RU156"/>
      <c r="RV156"/>
      <c r="RW156"/>
      <c r="RX156"/>
      <c r="RY156"/>
      <c r="RZ156"/>
      <c r="SA156"/>
      <c r="SB156"/>
      <c r="SC156"/>
      <c r="SD156"/>
      <c r="SE156"/>
      <c r="SF156"/>
      <c r="SG156"/>
      <c r="SH156"/>
      <c r="SI156"/>
      <c r="SJ156"/>
      <c r="SK156"/>
      <c r="SL156"/>
      <c r="SM156"/>
      <c r="SN156"/>
      <c r="SO156"/>
      <c r="SP156"/>
      <c r="SQ156"/>
      <c r="SR156"/>
      <c r="SS156"/>
      <c r="ST156"/>
      <c r="SU156"/>
      <c r="SV156"/>
      <c r="SW156"/>
      <c r="SX156"/>
      <c r="SY156"/>
      <c r="SZ156"/>
      <c r="TA156"/>
      <c r="TB156"/>
      <c r="TC156"/>
      <c r="TD156"/>
      <c r="TE156"/>
      <c r="TF156"/>
      <c r="TG156"/>
      <c r="TH156"/>
      <c r="TI156"/>
      <c r="TJ156"/>
      <c r="TK156"/>
      <c r="TL156"/>
      <c r="TM156"/>
      <c r="TN156"/>
      <c r="TO156"/>
      <c r="TP156"/>
      <c r="TQ156"/>
      <c r="TR156"/>
      <c r="TS156"/>
      <c r="TT156"/>
      <c r="TU156"/>
      <c r="TV156"/>
      <c r="TW156"/>
      <c r="TX156"/>
      <c r="TY156"/>
      <c r="TZ156"/>
      <c r="UA156"/>
      <c r="UB156"/>
      <c r="UC156"/>
      <c r="UD156"/>
      <c r="UE156"/>
      <c r="UF156"/>
      <c r="UG156"/>
      <c r="UH156"/>
      <c r="UI156"/>
      <c r="UJ156"/>
      <c r="UK156"/>
      <c r="UL156"/>
      <c r="UM156"/>
      <c r="UN156"/>
      <c r="UO156"/>
      <c r="UP156"/>
      <c r="UQ156"/>
      <c r="UR156"/>
      <c r="US156"/>
      <c r="UT156"/>
      <c r="UU156"/>
      <c r="UV156"/>
      <c r="UW156"/>
      <c r="UX156"/>
      <c r="UY156"/>
      <c r="UZ156"/>
      <c r="VA156"/>
      <c r="VB156"/>
      <c r="VC156"/>
      <c r="VD156"/>
      <c r="VE156"/>
      <c r="VF156"/>
      <c r="VG156"/>
      <c r="VH156"/>
      <c r="VI156"/>
      <c r="VJ156"/>
      <c r="VK156"/>
      <c r="VL156"/>
      <c r="VM156"/>
      <c r="VN156"/>
      <c r="VO156"/>
      <c r="VP156"/>
      <c r="VQ156"/>
      <c r="VR156"/>
      <c r="VS156"/>
      <c r="VT156"/>
      <c r="VU156"/>
      <c r="VV156"/>
      <c r="VW156"/>
      <c r="VX156"/>
      <c r="VY156"/>
      <c r="VZ156"/>
      <c r="WA156"/>
      <c r="WB156"/>
      <c r="WC156"/>
      <c r="WD156"/>
      <c r="WE156"/>
      <c r="WF156"/>
      <c r="WG156"/>
      <c r="WH156"/>
      <c r="WI156"/>
      <c r="WJ156"/>
      <c r="WK156"/>
      <c r="WL156"/>
      <c r="WM156"/>
      <c r="WN156"/>
      <c r="WO156"/>
      <c r="WP156"/>
      <c r="WQ156"/>
      <c r="WR156"/>
      <c r="WS156"/>
      <c r="WT156"/>
      <c r="WU156"/>
      <c r="WV156"/>
      <c r="WW156"/>
      <c r="WX156"/>
      <c r="WY156"/>
      <c r="WZ156"/>
      <c r="XA156"/>
      <c r="XB156"/>
      <c r="XC156"/>
      <c r="XD156"/>
      <c r="XE156"/>
      <c r="XF156"/>
      <c r="XG156"/>
      <c r="XH156"/>
      <c r="XI156"/>
      <c r="XJ156"/>
      <c r="XK156"/>
      <c r="XL156"/>
      <c r="XM156"/>
      <c r="XN156"/>
      <c r="XO156"/>
      <c r="XP156"/>
      <c r="XQ156"/>
      <c r="XR156"/>
      <c r="XS156"/>
      <c r="XT156"/>
      <c r="XU156"/>
      <c r="XV156"/>
      <c r="XW156"/>
      <c r="XX156"/>
      <c r="XY156"/>
      <c r="XZ156"/>
      <c r="YA156"/>
      <c r="YB156"/>
      <c r="YC156"/>
      <c r="YD156"/>
      <c r="YE156"/>
      <c r="YF156"/>
      <c r="YG156"/>
      <c r="YH156"/>
      <c r="YI156"/>
      <c r="YJ156"/>
      <c r="YK156"/>
      <c r="YL156"/>
      <c r="YM156"/>
      <c r="YN156"/>
      <c r="YO156"/>
      <c r="YP156"/>
      <c r="YQ156"/>
      <c r="YR156"/>
      <c r="YS156"/>
      <c r="YT156"/>
      <c r="YU156"/>
      <c r="YV156"/>
      <c r="YW156"/>
      <c r="YX156"/>
      <c r="YY156"/>
      <c r="YZ156"/>
      <c r="ZA156"/>
      <c r="ZB156"/>
      <c r="ZC156"/>
      <c r="ZD156"/>
      <c r="ZE156"/>
      <c r="ZF156"/>
      <c r="ZG156"/>
      <c r="ZH156"/>
      <c r="ZI156"/>
      <c r="ZJ156"/>
      <c r="ZK156"/>
      <c r="ZL156"/>
      <c r="ZM156"/>
      <c r="ZN156"/>
      <c r="ZO156"/>
      <c r="ZP156"/>
      <c r="ZQ156"/>
      <c r="ZR156"/>
      <c r="ZS156"/>
      <c r="ZT156"/>
      <c r="ZU156"/>
      <c r="ZV156"/>
      <c r="ZW156"/>
      <c r="ZX156"/>
      <c r="ZY156"/>
      <c r="ZZ156"/>
      <c r="AAA156"/>
      <c r="AAB156"/>
      <c r="AAC156"/>
      <c r="AAD156"/>
      <c r="AAE156"/>
      <c r="AAF156"/>
      <c r="AAG156"/>
      <c r="AAH156"/>
      <c r="AAI156"/>
      <c r="AAJ156"/>
      <c r="AAK156"/>
      <c r="AAL156"/>
      <c r="AAM156"/>
      <c r="AAN156"/>
      <c r="AAO156"/>
      <c r="AAP156"/>
      <c r="AAQ156"/>
      <c r="AAR156"/>
      <c r="AAS156"/>
      <c r="AAT156"/>
      <c r="AAU156"/>
      <c r="AAV156"/>
      <c r="AAW156"/>
      <c r="AAX156"/>
      <c r="AAY156"/>
      <c r="AAZ156"/>
      <c r="ABA156"/>
      <c r="ABB156"/>
      <c r="ABC156"/>
      <c r="ABD156"/>
      <c r="ABE156"/>
      <c r="ABF156"/>
      <c r="ABG156"/>
      <c r="ABH156"/>
      <c r="ABI156"/>
      <c r="ABJ156"/>
      <c r="ABK156"/>
      <c r="ABL156"/>
      <c r="ABM156"/>
      <c r="ABN156"/>
      <c r="ABO156"/>
      <c r="ABP156"/>
      <c r="ABQ156"/>
      <c r="ABR156"/>
      <c r="ABS156"/>
      <c r="ABT156"/>
      <c r="ABU156"/>
      <c r="ABV156"/>
      <c r="ABW156"/>
      <c r="ABX156"/>
      <c r="ABY156"/>
      <c r="ABZ156"/>
      <c r="ACA156"/>
      <c r="ACB156"/>
      <c r="ACC156"/>
      <c r="ACD156"/>
      <c r="ACE156"/>
      <c r="ACF156"/>
      <c r="ACG156"/>
      <c r="ACH156"/>
      <c r="ACI156"/>
      <c r="ACJ156"/>
      <c r="ACK156"/>
      <c r="ACL156"/>
      <c r="ACM156"/>
      <c r="ACN156"/>
      <c r="ACO156"/>
      <c r="ACP156"/>
      <c r="ACQ156"/>
      <c r="ACR156"/>
      <c r="ACS156"/>
      <c r="ACT156"/>
      <c r="ACU156"/>
      <c r="ACV156"/>
      <c r="ACW156"/>
      <c r="ACX156"/>
      <c r="ACY156"/>
      <c r="ACZ156"/>
      <c r="ADA156"/>
      <c r="ADB156"/>
      <c r="ADC156"/>
      <c r="ADD156"/>
      <c r="ADE156"/>
      <c r="ADF156"/>
      <c r="ADG156"/>
      <c r="ADH156"/>
      <c r="ADI156"/>
      <c r="ADJ156"/>
      <c r="ADK156"/>
      <c r="ADL156"/>
      <c r="ADM156"/>
      <c r="ADN156"/>
      <c r="ADO156"/>
      <c r="ADP156"/>
      <c r="ADQ156"/>
      <c r="ADR156"/>
      <c r="ADS156"/>
      <c r="ADT156"/>
      <c r="ADU156"/>
      <c r="ADV156"/>
      <c r="ADW156"/>
      <c r="ADX156"/>
      <c r="ADY156"/>
      <c r="ADZ156"/>
      <c r="AEA156"/>
      <c r="AEB156"/>
      <c r="AEC156"/>
      <c r="AED156"/>
      <c r="AEE156"/>
      <c r="AEF156"/>
      <c r="AEG156"/>
      <c r="AEH156"/>
      <c r="AEI156"/>
      <c r="AEJ156"/>
      <c r="AEK156"/>
      <c r="AEL156"/>
      <c r="AEM156"/>
      <c r="AEN156"/>
      <c r="AEO156"/>
      <c r="AEP156"/>
      <c r="AEQ156"/>
      <c r="AER156"/>
      <c r="AES156"/>
      <c r="AET156"/>
      <c r="AEU156"/>
      <c r="AEV156"/>
      <c r="AEW156"/>
      <c r="AEX156"/>
      <c r="AEY156"/>
      <c r="AEZ156"/>
      <c r="AFA156"/>
      <c r="AFB156"/>
      <c r="AFC156"/>
      <c r="AFD156"/>
      <c r="AFE156"/>
      <c r="AFF156"/>
      <c r="AFG156"/>
      <c r="AFH156"/>
      <c r="AFI156"/>
      <c r="AFJ156"/>
      <c r="AFK156"/>
      <c r="AFL156"/>
      <c r="AFM156"/>
      <c r="AFN156"/>
      <c r="AFO156"/>
      <c r="AFP156"/>
      <c r="AFQ156"/>
      <c r="AFR156"/>
      <c r="AFS156"/>
      <c r="AFT156"/>
      <c r="AFU156"/>
      <c r="AFV156"/>
      <c r="AFW156"/>
      <c r="AFX156"/>
      <c r="AFY156"/>
      <c r="AFZ156"/>
      <c r="AGA156"/>
      <c r="AGB156"/>
      <c r="AGC156"/>
      <c r="AGD156"/>
      <c r="AGE156"/>
      <c r="AGF156"/>
      <c r="AGG156"/>
      <c r="AGH156"/>
      <c r="AGI156"/>
      <c r="AGJ156"/>
      <c r="AGK156"/>
      <c r="AGL156"/>
      <c r="AGM156"/>
      <c r="AGN156"/>
      <c r="AGO156"/>
      <c r="AGP156"/>
      <c r="AGQ156"/>
      <c r="AGR156"/>
      <c r="AGS156"/>
      <c r="AGT156"/>
      <c r="AGU156"/>
      <c r="AGV156"/>
      <c r="AGW156"/>
      <c r="AGX156"/>
      <c r="AGY156"/>
      <c r="AGZ156"/>
      <c r="AHA156"/>
      <c r="AHB156"/>
      <c r="AHC156"/>
      <c r="AHD156"/>
      <c r="AHE156"/>
      <c r="AHF156"/>
      <c r="AHG156"/>
      <c r="AHH156"/>
      <c r="AHI156"/>
      <c r="AHJ156"/>
      <c r="AHK156"/>
      <c r="AHL156"/>
      <c r="AHM156"/>
      <c r="AHN156"/>
      <c r="AHO156"/>
      <c r="AHP156"/>
      <c r="AHQ156"/>
      <c r="AHR156"/>
      <c r="AHS156"/>
      <c r="AHT156"/>
      <c r="AHU156"/>
      <c r="AHV156"/>
      <c r="AHW156"/>
      <c r="AHX156"/>
      <c r="AHY156"/>
      <c r="AHZ156"/>
      <c r="AIA156"/>
      <c r="AIB156"/>
      <c r="AIC156"/>
      <c r="AID156"/>
      <c r="AIE156"/>
      <c r="AIF156"/>
      <c r="AIG156"/>
      <c r="AIH156"/>
      <c r="AII156"/>
      <c r="AIJ156"/>
      <c r="AIK156"/>
      <c r="AIL156"/>
      <c r="AIM156"/>
      <c r="AIN156"/>
      <c r="AIO156"/>
      <c r="AIP156"/>
      <c r="AIQ156"/>
      <c r="AIR156"/>
      <c r="AIS156"/>
      <c r="AIT156"/>
      <c r="AIU156"/>
      <c r="AIV156"/>
      <c r="AIW156"/>
      <c r="AIX156"/>
      <c r="AIY156"/>
      <c r="AIZ156"/>
      <c r="AJA156"/>
      <c r="AJB156"/>
      <c r="AJC156"/>
      <c r="AJD156"/>
      <c r="AJE156"/>
      <c r="AJF156"/>
      <c r="AJG156"/>
      <c r="AJH156"/>
      <c r="AJI156"/>
      <c r="AJJ156"/>
      <c r="AJK156"/>
      <c r="AJL156"/>
      <c r="AJM156"/>
      <c r="AJN156"/>
      <c r="AJO156"/>
    </row>
    <row r="157" spans="1:951" x14ac:dyDescent="0.35">
      <c r="A157" s="90" t="s">
        <v>150</v>
      </c>
      <c r="B157" s="135">
        <v>4007761</v>
      </c>
      <c r="C157" s="136" t="s">
        <v>623</v>
      </c>
      <c r="D157" s="137">
        <v>39234</v>
      </c>
      <c r="E157" s="137">
        <v>18267</v>
      </c>
      <c r="F157" s="137">
        <v>42779</v>
      </c>
      <c r="G157" s="135">
        <v>10</v>
      </c>
      <c r="H157" s="136" t="s">
        <v>185</v>
      </c>
      <c r="I157" s="136" t="s">
        <v>731</v>
      </c>
      <c r="J157" s="136" t="s">
        <v>268</v>
      </c>
      <c r="K157" s="136" t="s">
        <v>280</v>
      </c>
      <c r="L157" s="135"/>
      <c r="M157" s="135">
        <v>100</v>
      </c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  <c r="MW157"/>
      <c r="MX157"/>
      <c r="MY157"/>
      <c r="MZ157"/>
      <c r="NA157"/>
      <c r="NB157"/>
      <c r="NC157"/>
      <c r="ND157"/>
      <c r="NE157"/>
      <c r="NF157"/>
      <c r="NG157"/>
      <c r="NH157"/>
      <c r="NI157"/>
      <c r="NJ157"/>
      <c r="NK157"/>
      <c r="NL157"/>
      <c r="NM157"/>
      <c r="NN157"/>
      <c r="NO157"/>
      <c r="NP157"/>
      <c r="NQ157"/>
      <c r="NR157"/>
      <c r="NS157"/>
      <c r="NT157"/>
      <c r="NU157"/>
      <c r="NV157"/>
      <c r="NW157"/>
      <c r="NX157"/>
      <c r="NY157"/>
      <c r="NZ157"/>
      <c r="OA157"/>
      <c r="OB157"/>
      <c r="OC157"/>
      <c r="OD157"/>
      <c r="OE157"/>
      <c r="OF157"/>
      <c r="OG157"/>
      <c r="OH157"/>
      <c r="OI157"/>
      <c r="OJ157"/>
      <c r="OK157"/>
      <c r="OL157"/>
      <c r="OM157"/>
      <c r="ON157"/>
      <c r="OO157"/>
      <c r="OP157"/>
      <c r="OQ157"/>
      <c r="OR157"/>
      <c r="OS157"/>
      <c r="OT157"/>
      <c r="OU157"/>
      <c r="OV157"/>
      <c r="OW157"/>
      <c r="OX157"/>
      <c r="OY157"/>
      <c r="OZ157"/>
      <c r="PA157"/>
      <c r="PB157"/>
      <c r="PC157"/>
      <c r="PD157"/>
      <c r="PE157"/>
      <c r="PF157"/>
      <c r="PG157"/>
      <c r="PH157"/>
      <c r="PI157"/>
      <c r="PJ157"/>
      <c r="PK157"/>
      <c r="PL157"/>
      <c r="PM157"/>
      <c r="PN157"/>
      <c r="PO157"/>
      <c r="PP157"/>
      <c r="PQ157"/>
      <c r="PR157"/>
      <c r="PS157"/>
      <c r="PT157"/>
      <c r="PU157"/>
      <c r="PV157"/>
      <c r="PW157"/>
      <c r="PX157"/>
      <c r="PY157"/>
      <c r="PZ157"/>
      <c r="QA157"/>
      <c r="QB157"/>
      <c r="QC157"/>
      <c r="QD157"/>
      <c r="QE157"/>
      <c r="QF157"/>
      <c r="QG157"/>
      <c r="QH157"/>
      <c r="QI157"/>
      <c r="QJ157"/>
      <c r="QK157"/>
      <c r="QL157"/>
      <c r="QM157"/>
      <c r="QN157"/>
      <c r="QO157"/>
      <c r="QP157"/>
      <c r="QQ157"/>
      <c r="QR157"/>
      <c r="QS157"/>
      <c r="QT157"/>
      <c r="QU157"/>
      <c r="QV157"/>
      <c r="QW157"/>
      <c r="QX157"/>
      <c r="QY157"/>
      <c r="QZ157"/>
      <c r="RA157"/>
      <c r="RB157"/>
      <c r="RC157"/>
      <c r="RD157"/>
      <c r="RE157"/>
      <c r="RF157"/>
      <c r="RG157"/>
      <c r="RH157"/>
      <c r="RI157"/>
      <c r="RJ157"/>
      <c r="RK157"/>
      <c r="RL157"/>
      <c r="RM157"/>
      <c r="RN157"/>
      <c r="RO157"/>
      <c r="RP157"/>
      <c r="RQ157"/>
      <c r="RR157"/>
      <c r="RS157"/>
      <c r="RT157"/>
      <c r="RU157"/>
      <c r="RV157"/>
      <c r="RW157"/>
      <c r="RX157"/>
      <c r="RY157"/>
      <c r="RZ157"/>
      <c r="SA157"/>
      <c r="SB157"/>
      <c r="SC157"/>
      <c r="SD157"/>
      <c r="SE157"/>
      <c r="SF157"/>
      <c r="SG157"/>
      <c r="SH157"/>
      <c r="SI157"/>
      <c r="SJ157"/>
      <c r="SK157"/>
      <c r="SL157"/>
      <c r="SM157"/>
      <c r="SN157"/>
      <c r="SO157"/>
      <c r="SP157"/>
      <c r="SQ157"/>
      <c r="SR157"/>
      <c r="SS157"/>
      <c r="ST157"/>
      <c r="SU157"/>
      <c r="SV157"/>
      <c r="SW157"/>
      <c r="SX157"/>
      <c r="SY157"/>
      <c r="SZ157"/>
      <c r="TA157"/>
      <c r="TB157"/>
      <c r="TC157"/>
      <c r="TD157"/>
      <c r="TE157"/>
      <c r="TF157"/>
      <c r="TG157"/>
      <c r="TH157"/>
      <c r="TI157"/>
      <c r="TJ157"/>
      <c r="TK157"/>
      <c r="TL157"/>
      <c r="TM157"/>
      <c r="TN157"/>
      <c r="TO157"/>
      <c r="TP157"/>
      <c r="TQ157"/>
      <c r="TR157"/>
      <c r="TS157"/>
      <c r="TT157"/>
      <c r="TU157"/>
      <c r="TV157"/>
      <c r="TW157"/>
      <c r="TX157"/>
      <c r="TY157"/>
      <c r="TZ157"/>
      <c r="UA157"/>
      <c r="UB157"/>
      <c r="UC157"/>
      <c r="UD157"/>
      <c r="UE157"/>
      <c r="UF157"/>
      <c r="UG157"/>
      <c r="UH157"/>
      <c r="UI157"/>
      <c r="UJ157"/>
      <c r="UK157"/>
      <c r="UL157"/>
      <c r="UM157"/>
      <c r="UN157"/>
      <c r="UO157"/>
      <c r="UP157"/>
      <c r="UQ157"/>
      <c r="UR157"/>
      <c r="US157"/>
      <c r="UT157"/>
      <c r="UU157"/>
      <c r="UV157"/>
      <c r="UW157"/>
      <c r="UX157"/>
      <c r="UY157"/>
      <c r="UZ157"/>
      <c r="VA157"/>
      <c r="VB157"/>
      <c r="VC157"/>
      <c r="VD157"/>
      <c r="VE157"/>
      <c r="VF157"/>
      <c r="VG157"/>
      <c r="VH157"/>
      <c r="VI157"/>
      <c r="VJ157"/>
      <c r="VK157"/>
      <c r="VL157"/>
      <c r="VM157"/>
      <c r="VN157"/>
      <c r="VO157"/>
      <c r="VP157"/>
      <c r="VQ157"/>
      <c r="VR157"/>
      <c r="VS157"/>
      <c r="VT157"/>
      <c r="VU157"/>
      <c r="VV157"/>
      <c r="VW157"/>
      <c r="VX157"/>
      <c r="VY157"/>
      <c r="VZ157"/>
      <c r="WA157"/>
      <c r="WB157"/>
      <c r="WC157"/>
      <c r="WD157"/>
      <c r="WE157"/>
      <c r="WF157"/>
      <c r="WG157"/>
      <c r="WH157"/>
      <c r="WI157"/>
      <c r="WJ157"/>
      <c r="WK157"/>
      <c r="WL157"/>
      <c r="WM157"/>
      <c r="WN157"/>
      <c r="WO157"/>
      <c r="WP157"/>
      <c r="WQ157"/>
      <c r="WR157"/>
      <c r="WS157"/>
      <c r="WT157"/>
      <c r="WU157"/>
      <c r="WV157"/>
      <c r="WW157"/>
      <c r="WX157"/>
      <c r="WY157"/>
      <c r="WZ157"/>
      <c r="XA157"/>
      <c r="XB157"/>
      <c r="XC157"/>
      <c r="XD157"/>
      <c r="XE157"/>
      <c r="XF157"/>
      <c r="XG157"/>
      <c r="XH157"/>
      <c r="XI157"/>
      <c r="XJ157"/>
      <c r="XK157"/>
      <c r="XL157"/>
      <c r="XM157"/>
      <c r="XN157"/>
      <c r="XO157"/>
      <c r="XP157"/>
      <c r="XQ157"/>
      <c r="XR157"/>
      <c r="XS157"/>
      <c r="XT157"/>
      <c r="XU157"/>
      <c r="XV157"/>
      <c r="XW157"/>
      <c r="XX157"/>
      <c r="XY157"/>
      <c r="XZ157"/>
      <c r="YA157"/>
      <c r="YB157"/>
      <c r="YC157"/>
      <c r="YD157"/>
      <c r="YE157"/>
      <c r="YF157"/>
      <c r="YG157"/>
      <c r="YH157"/>
      <c r="YI157"/>
      <c r="YJ157"/>
      <c r="YK157"/>
      <c r="YL157"/>
      <c r="YM157"/>
      <c r="YN157"/>
      <c r="YO157"/>
      <c r="YP157"/>
      <c r="YQ157"/>
      <c r="YR157"/>
      <c r="YS157"/>
      <c r="YT157"/>
      <c r="YU157"/>
      <c r="YV157"/>
      <c r="YW157"/>
      <c r="YX157"/>
      <c r="YY157"/>
      <c r="YZ157"/>
      <c r="ZA157"/>
      <c r="ZB157"/>
      <c r="ZC157"/>
      <c r="ZD157"/>
      <c r="ZE157"/>
      <c r="ZF157"/>
      <c r="ZG157"/>
      <c r="ZH157"/>
      <c r="ZI157"/>
      <c r="ZJ157"/>
      <c r="ZK157"/>
      <c r="ZL157"/>
      <c r="ZM157"/>
      <c r="ZN157"/>
      <c r="ZO157"/>
      <c r="ZP157"/>
      <c r="ZQ157"/>
      <c r="ZR157"/>
      <c r="ZS157"/>
      <c r="ZT157"/>
      <c r="ZU157"/>
      <c r="ZV157"/>
      <c r="ZW157"/>
      <c r="ZX157"/>
      <c r="ZY157"/>
      <c r="ZZ157"/>
      <c r="AAA157"/>
      <c r="AAB157"/>
      <c r="AAC157"/>
      <c r="AAD157"/>
      <c r="AAE157"/>
      <c r="AAF157"/>
      <c r="AAG157"/>
      <c r="AAH157"/>
      <c r="AAI157"/>
      <c r="AAJ157"/>
      <c r="AAK157"/>
      <c r="AAL157"/>
      <c r="AAM157"/>
      <c r="AAN157"/>
      <c r="AAO157"/>
      <c r="AAP157"/>
      <c r="AAQ157"/>
      <c r="AAR157"/>
      <c r="AAS157"/>
      <c r="AAT157"/>
      <c r="AAU157"/>
      <c r="AAV157"/>
      <c r="AAW157"/>
      <c r="AAX157"/>
      <c r="AAY157"/>
      <c r="AAZ157"/>
      <c r="ABA157"/>
      <c r="ABB157"/>
      <c r="ABC157"/>
      <c r="ABD157"/>
      <c r="ABE157"/>
      <c r="ABF157"/>
      <c r="ABG157"/>
      <c r="ABH157"/>
      <c r="ABI157"/>
      <c r="ABJ157"/>
      <c r="ABK157"/>
      <c r="ABL157"/>
      <c r="ABM157"/>
      <c r="ABN157"/>
      <c r="ABO157"/>
      <c r="ABP157"/>
      <c r="ABQ157"/>
      <c r="ABR157"/>
      <c r="ABS157"/>
      <c r="ABT157"/>
      <c r="ABU157"/>
      <c r="ABV157"/>
      <c r="ABW157"/>
      <c r="ABX157"/>
      <c r="ABY157"/>
      <c r="ABZ157"/>
      <c r="ACA157"/>
      <c r="ACB157"/>
      <c r="ACC157"/>
      <c r="ACD157"/>
      <c r="ACE157"/>
      <c r="ACF157"/>
      <c r="ACG157"/>
      <c r="ACH157"/>
      <c r="ACI157"/>
      <c r="ACJ157"/>
      <c r="ACK157"/>
      <c r="ACL157"/>
      <c r="ACM157"/>
      <c r="ACN157"/>
      <c r="ACO157"/>
      <c r="ACP157"/>
      <c r="ACQ157"/>
      <c r="ACR157"/>
      <c r="ACS157"/>
      <c r="ACT157"/>
      <c r="ACU157"/>
      <c r="ACV157"/>
      <c r="ACW157"/>
      <c r="ACX157"/>
      <c r="ACY157"/>
      <c r="ACZ157"/>
      <c r="ADA157"/>
      <c r="ADB157"/>
      <c r="ADC157"/>
      <c r="ADD157"/>
      <c r="ADE157"/>
      <c r="ADF157"/>
      <c r="ADG157"/>
      <c r="ADH157"/>
      <c r="ADI157"/>
      <c r="ADJ157"/>
      <c r="ADK157"/>
      <c r="ADL157"/>
      <c r="ADM157"/>
      <c r="ADN157"/>
      <c r="ADO157"/>
      <c r="ADP157"/>
      <c r="ADQ157"/>
      <c r="ADR157"/>
      <c r="ADS157"/>
      <c r="ADT157"/>
      <c r="ADU157"/>
      <c r="ADV157"/>
      <c r="ADW157"/>
      <c r="ADX157"/>
      <c r="ADY157"/>
      <c r="ADZ157"/>
      <c r="AEA157"/>
      <c r="AEB157"/>
      <c r="AEC157"/>
      <c r="AED157"/>
      <c r="AEE157"/>
      <c r="AEF157"/>
      <c r="AEG157"/>
      <c r="AEH157"/>
      <c r="AEI157"/>
      <c r="AEJ157"/>
      <c r="AEK157"/>
      <c r="AEL157"/>
      <c r="AEM157"/>
      <c r="AEN157"/>
      <c r="AEO157"/>
      <c r="AEP157"/>
      <c r="AEQ157"/>
      <c r="AER157"/>
      <c r="AES157"/>
      <c r="AET157"/>
      <c r="AEU157"/>
      <c r="AEV157"/>
      <c r="AEW157"/>
      <c r="AEX157"/>
      <c r="AEY157"/>
      <c r="AEZ157"/>
      <c r="AFA157"/>
      <c r="AFB157"/>
      <c r="AFC157"/>
      <c r="AFD157"/>
      <c r="AFE157"/>
      <c r="AFF157"/>
      <c r="AFG157"/>
      <c r="AFH157"/>
      <c r="AFI157"/>
      <c r="AFJ157"/>
      <c r="AFK157"/>
      <c r="AFL157"/>
      <c r="AFM157"/>
      <c r="AFN157"/>
      <c r="AFO157"/>
      <c r="AFP157"/>
      <c r="AFQ157"/>
      <c r="AFR157"/>
      <c r="AFS157"/>
      <c r="AFT157"/>
      <c r="AFU157"/>
      <c r="AFV157"/>
      <c r="AFW157"/>
      <c r="AFX157"/>
      <c r="AFY157"/>
      <c r="AFZ157"/>
      <c r="AGA157"/>
      <c r="AGB157"/>
      <c r="AGC157"/>
      <c r="AGD157"/>
      <c r="AGE157"/>
      <c r="AGF157"/>
      <c r="AGG157"/>
      <c r="AGH157"/>
      <c r="AGI157"/>
      <c r="AGJ157"/>
      <c r="AGK157"/>
      <c r="AGL157"/>
      <c r="AGM157"/>
      <c r="AGN157"/>
      <c r="AGO157"/>
      <c r="AGP157"/>
      <c r="AGQ157"/>
      <c r="AGR157"/>
      <c r="AGS157"/>
      <c r="AGT157"/>
      <c r="AGU157"/>
      <c r="AGV157"/>
      <c r="AGW157"/>
      <c r="AGX157"/>
      <c r="AGY157"/>
      <c r="AGZ157"/>
      <c r="AHA157"/>
      <c r="AHB157"/>
      <c r="AHC157"/>
      <c r="AHD157"/>
      <c r="AHE157"/>
      <c r="AHF157"/>
      <c r="AHG157"/>
      <c r="AHH157"/>
      <c r="AHI157"/>
      <c r="AHJ157"/>
      <c r="AHK157"/>
      <c r="AHL157"/>
      <c r="AHM157"/>
      <c r="AHN157"/>
      <c r="AHO157"/>
      <c r="AHP157"/>
      <c r="AHQ157"/>
      <c r="AHR157"/>
      <c r="AHS157"/>
      <c r="AHT157"/>
      <c r="AHU157"/>
      <c r="AHV157"/>
      <c r="AHW157"/>
      <c r="AHX157"/>
      <c r="AHY157"/>
      <c r="AHZ157"/>
      <c r="AIA157"/>
      <c r="AIB157"/>
      <c r="AIC157"/>
      <c r="AID157"/>
      <c r="AIE157"/>
      <c r="AIF157"/>
      <c r="AIG157"/>
      <c r="AIH157"/>
      <c r="AII157"/>
      <c r="AIJ157"/>
      <c r="AIK157"/>
      <c r="AIL157"/>
      <c r="AIM157"/>
      <c r="AIN157"/>
      <c r="AIO157"/>
      <c r="AIP157"/>
      <c r="AIQ157"/>
      <c r="AIR157"/>
      <c r="AIS157"/>
      <c r="AIT157"/>
      <c r="AIU157"/>
      <c r="AIV157"/>
      <c r="AIW157"/>
      <c r="AIX157"/>
      <c r="AIY157"/>
      <c r="AIZ157"/>
      <c r="AJA157"/>
      <c r="AJB157"/>
      <c r="AJC157"/>
      <c r="AJD157"/>
      <c r="AJE157"/>
      <c r="AJF157"/>
      <c r="AJG157"/>
      <c r="AJH157"/>
      <c r="AJI157"/>
      <c r="AJJ157"/>
      <c r="AJK157"/>
      <c r="AJL157"/>
      <c r="AJM157"/>
      <c r="AJN157"/>
      <c r="AJO157"/>
    </row>
    <row r="158" spans="1:951" x14ac:dyDescent="0.35">
      <c r="A158" s="90" t="s">
        <v>150</v>
      </c>
      <c r="B158" s="135">
        <v>4021182</v>
      </c>
      <c r="C158" s="136" t="s">
        <v>624</v>
      </c>
      <c r="D158" s="137">
        <v>36069</v>
      </c>
      <c r="E158" s="137">
        <v>19315</v>
      </c>
      <c r="F158" s="137">
        <v>42779</v>
      </c>
      <c r="G158" s="135">
        <v>19</v>
      </c>
      <c r="H158" s="136" t="s">
        <v>183</v>
      </c>
      <c r="I158" s="136" t="s">
        <v>731</v>
      </c>
      <c r="J158" s="136" t="s">
        <v>256</v>
      </c>
      <c r="K158" s="136" t="s">
        <v>259</v>
      </c>
      <c r="L158" s="135"/>
      <c r="M158" s="135">
        <v>100</v>
      </c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  <c r="PC158"/>
      <c r="PD158"/>
      <c r="PE158"/>
      <c r="PF158"/>
      <c r="PG158"/>
      <c r="PH158"/>
      <c r="PI158"/>
      <c r="PJ158"/>
      <c r="PK158"/>
      <c r="PL158"/>
      <c r="PM158"/>
      <c r="PN158"/>
      <c r="PO158"/>
      <c r="PP158"/>
      <c r="PQ158"/>
      <c r="PR158"/>
      <c r="PS158"/>
      <c r="PT158"/>
      <c r="PU158"/>
      <c r="PV158"/>
      <c r="PW158"/>
      <c r="PX158"/>
      <c r="PY158"/>
      <c r="PZ158"/>
      <c r="QA158"/>
      <c r="QB158"/>
      <c r="QC158"/>
      <c r="QD158"/>
      <c r="QE158"/>
      <c r="QF158"/>
      <c r="QG158"/>
      <c r="QH158"/>
      <c r="QI158"/>
      <c r="QJ158"/>
      <c r="QK158"/>
      <c r="QL158"/>
      <c r="QM158"/>
      <c r="QN158"/>
      <c r="QO158"/>
      <c r="QP158"/>
      <c r="QQ158"/>
      <c r="QR158"/>
      <c r="QS158"/>
      <c r="QT158"/>
      <c r="QU158"/>
      <c r="QV158"/>
      <c r="QW158"/>
      <c r="QX158"/>
      <c r="QY158"/>
      <c r="QZ158"/>
      <c r="RA158"/>
      <c r="RB158"/>
      <c r="RC158"/>
      <c r="RD158"/>
      <c r="RE158"/>
      <c r="RF158"/>
      <c r="RG158"/>
      <c r="RH158"/>
      <c r="RI158"/>
      <c r="RJ158"/>
      <c r="RK158"/>
      <c r="RL158"/>
      <c r="RM158"/>
      <c r="RN158"/>
      <c r="RO158"/>
      <c r="RP158"/>
      <c r="RQ158"/>
      <c r="RR158"/>
      <c r="RS158"/>
      <c r="RT158"/>
      <c r="RU158"/>
      <c r="RV158"/>
      <c r="RW158"/>
      <c r="RX158"/>
      <c r="RY158"/>
      <c r="RZ158"/>
      <c r="SA158"/>
      <c r="SB158"/>
      <c r="SC158"/>
      <c r="SD158"/>
      <c r="SE158"/>
      <c r="SF158"/>
      <c r="SG158"/>
      <c r="SH158"/>
      <c r="SI158"/>
      <c r="SJ158"/>
      <c r="SK158"/>
      <c r="SL158"/>
      <c r="SM158"/>
      <c r="SN158"/>
      <c r="SO158"/>
      <c r="SP158"/>
      <c r="SQ158"/>
      <c r="SR158"/>
      <c r="SS158"/>
      <c r="ST158"/>
      <c r="SU158"/>
      <c r="SV158"/>
      <c r="SW158"/>
      <c r="SX158"/>
      <c r="SY158"/>
      <c r="SZ158"/>
      <c r="TA158"/>
      <c r="TB158"/>
      <c r="TC158"/>
      <c r="TD158"/>
      <c r="TE158"/>
      <c r="TF158"/>
      <c r="TG158"/>
      <c r="TH158"/>
      <c r="TI158"/>
      <c r="TJ158"/>
      <c r="TK158"/>
      <c r="TL158"/>
      <c r="TM158"/>
      <c r="TN158"/>
      <c r="TO158"/>
      <c r="TP158"/>
      <c r="TQ158"/>
      <c r="TR158"/>
      <c r="TS158"/>
      <c r="TT158"/>
      <c r="TU158"/>
      <c r="TV158"/>
      <c r="TW158"/>
      <c r="TX158"/>
      <c r="TY158"/>
      <c r="TZ158"/>
      <c r="UA158"/>
      <c r="UB158"/>
      <c r="UC158"/>
      <c r="UD158"/>
      <c r="UE158"/>
      <c r="UF158"/>
      <c r="UG158"/>
      <c r="UH158"/>
      <c r="UI158"/>
      <c r="UJ158"/>
      <c r="UK158"/>
      <c r="UL158"/>
      <c r="UM158"/>
      <c r="UN158"/>
      <c r="UO158"/>
      <c r="UP158"/>
      <c r="UQ158"/>
      <c r="UR158"/>
      <c r="US158"/>
      <c r="UT158"/>
      <c r="UU158"/>
      <c r="UV158"/>
      <c r="UW158"/>
      <c r="UX158"/>
      <c r="UY158"/>
      <c r="UZ158"/>
      <c r="VA158"/>
      <c r="VB158"/>
      <c r="VC158"/>
      <c r="VD158"/>
      <c r="VE158"/>
      <c r="VF158"/>
      <c r="VG158"/>
      <c r="VH158"/>
      <c r="VI158"/>
      <c r="VJ158"/>
      <c r="VK158"/>
      <c r="VL158"/>
      <c r="VM158"/>
      <c r="VN158"/>
      <c r="VO158"/>
      <c r="VP158"/>
      <c r="VQ158"/>
      <c r="VR158"/>
      <c r="VS158"/>
      <c r="VT158"/>
      <c r="VU158"/>
      <c r="VV158"/>
      <c r="VW158"/>
      <c r="VX158"/>
      <c r="VY158"/>
      <c r="VZ158"/>
      <c r="WA158"/>
      <c r="WB158"/>
      <c r="WC158"/>
      <c r="WD158"/>
      <c r="WE158"/>
      <c r="WF158"/>
      <c r="WG158"/>
      <c r="WH158"/>
      <c r="WI158"/>
      <c r="WJ158"/>
      <c r="WK158"/>
      <c r="WL158"/>
      <c r="WM158"/>
      <c r="WN158"/>
      <c r="WO158"/>
      <c r="WP158"/>
      <c r="WQ158"/>
      <c r="WR158"/>
      <c r="WS158"/>
      <c r="WT158"/>
      <c r="WU158"/>
      <c r="WV158"/>
      <c r="WW158"/>
      <c r="WX158"/>
      <c r="WY158"/>
      <c r="WZ158"/>
      <c r="XA158"/>
      <c r="XB158"/>
      <c r="XC158"/>
      <c r="XD158"/>
      <c r="XE158"/>
      <c r="XF158"/>
      <c r="XG158"/>
      <c r="XH158"/>
      <c r="XI158"/>
      <c r="XJ158"/>
      <c r="XK158"/>
      <c r="XL158"/>
      <c r="XM158"/>
      <c r="XN158"/>
      <c r="XO158"/>
      <c r="XP158"/>
      <c r="XQ158"/>
      <c r="XR158"/>
      <c r="XS158"/>
      <c r="XT158"/>
      <c r="XU158"/>
      <c r="XV158"/>
      <c r="XW158"/>
      <c r="XX158"/>
      <c r="XY158"/>
      <c r="XZ158"/>
      <c r="YA158"/>
      <c r="YB158"/>
      <c r="YC158"/>
      <c r="YD158"/>
      <c r="YE158"/>
      <c r="YF158"/>
      <c r="YG158"/>
      <c r="YH158"/>
      <c r="YI158"/>
      <c r="YJ158"/>
      <c r="YK158"/>
      <c r="YL158"/>
      <c r="YM158"/>
      <c r="YN158"/>
      <c r="YO158"/>
      <c r="YP158"/>
      <c r="YQ158"/>
      <c r="YR158"/>
      <c r="YS158"/>
      <c r="YT158"/>
      <c r="YU158"/>
      <c r="YV158"/>
      <c r="YW158"/>
      <c r="YX158"/>
      <c r="YY158"/>
      <c r="YZ158"/>
      <c r="ZA158"/>
      <c r="ZB158"/>
      <c r="ZC158"/>
      <c r="ZD158"/>
      <c r="ZE158"/>
      <c r="ZF158"/>
      <c r="ZG158"/>
      <c r="ZH158"/>
      <c r="ZI158"/>
      <c r="ZJ158"/>
      <c r="ZK158"/>
      <c r="ZL158"/>
      <c r="ZM158"/>
      <c r="ZN158"/>
      <c r="ZO158"/>
      <c r="ZP158"/>
      <c r="ZQ158"/>
      <c r="ZR158"/>
      <c r="ZS158"/>
      <c r="ZT158"/>
      <c r="ZU158"/>
      <c r="ZV158"/>
      <c r="ZW158"/>
      <c r="ZX158"/>
      <c r="ZY158"/>
      <c r="ZZ158"/>
      <c r="AAA158"/>
      <c r="AAB158"/>
      <c r="AAC158"/>
      <c r="AAD158"/>
      <c r="AAE158"/>
      <c r="AAF158"/>
      <c r="AAG158"/>
      <c r="AAH158"/>
      <c r="AAI158"/>
      <c r="AAJ158"/>
      <c r="AAK158"/>
      <c r="AAL158"/>
      <c r="AAM158"/>
      <c r="AAN158"/>
      <c r="AAO158"/>
      <c r="AAP158"/>
      <c r="AAQ158"/>
      <c r="AAR158"/>
      <c r="AAS158"/>
      <c r="AAT158"/>
      <c r="AAU158"/>
      <c r="AAV158"/>
      <c r="AAW158"/>
      <c r="AAX158"/>
      <c r="AAY158"/>
      <c r="AAZ158"/>
      <c r="ABA158"/>
      <c r="ABB158"/>
      <c r="ABC158"/>
      <c r="ABD158"/>
      <c r="ABE158"/>
      <c r="ABF158"/>
      <c r="ABG158"/>
      <c r="ABH158"/>
      <c r="ABI158"/>
      <c r="ABJ158"/>
      <c r="ABK158"/>
      <c r="ABL158"/>
      <c r="ABM158"/>
      <c r="ABN158"/>
      <c r="ABO158"/>
      <c r="ABP158"/>
      <c r="ABQ158"/>
      <c r="ABR158"/>
      <c r="ABS158"/>
      <c r="ABT158"/>
      <c r="ABU158"/>
      <c r="ABV158"/>
      <c r="ABW158"/>
      <c r="ABX158"/>
      <c r="ABY158"/>
      <c r="ABZ158"/>
      <c r="ACA158"/>
      <c r="ACB158"/>
      <c r="ACC158"/>
      <c r="ACD158"/>
      <c r="ACE158"/>
      <c r="ACF158"/>
      <c r="ACG158"/>
      <c r="ACH158"/>
      <c r="ACI158"/>
      <c r="ACJ158"/>
      <c r="ACK158"/>
      <c r="ACL158"/>
      <c r="ACM158"/>
      <c r="ACN158"/>
      <c r="ACO158"/>
      <c r="ACP158"/>
      <c r="ACQ158"/>
      <c r="ACR158"/>
      <c r="ACS158"/>
      <c r="ACT158"/>
      <c r="ACU158"/>
      <c r="ACV158"/>
      <c r="ACW158"/>
      <c r="ACX158"/>
      <c r="ACY158"/>
      <c r="ACZ158"/>
      <c r="ADA158"/>
      <c r="ADB158"/>
      <c r="ADC158"/>
      <c r="ADD158"/>
      <c r="ADE158"/>
      <c r="ADF158"/>
      <c r="ADG158"/>
      <c r="ADH158"/>
      <c r="ADI158"/>
      <c r="ADJ158"/>
      <c r="ADK158"/>
      <c r="ADL158"/>
      <c r="ADM158"/>
      <c r="ADN158"/>
      <c r="ADO158"/>
      <c r="ADP158"/>
      <c r="ADQ158"/>
      <c r="ADR158"/>
      <c r="ADS158"/>
      <c r="ADT158"/>
      <c r="ADU158"/>
      <c r="ADV158"/>
      <c r="ADW158"/>
      <c r="ADX158"/>
      <c r="ADY158"/>
      <c r="ADZ158"/>
      <c r="AEA158"/>
      <c r="AEB158"/>
      <c r="AEC158"/>
      <c r="AED158"/>
      <c r="AEE158"/>
      <c r="AEF158"/>
      <c r="AEG158"/>
      <c r="AEH158"/>
      <c r="AEI158"/>
      <c r="AEJ158"/>
      <c r="AEK158"/>
      <c r="AEL158"/>
      <c r="AEM158"/>
      <c r="AEN158"/>
      <c r="AEO158"/>
      <c r="AEP158"/>
      <c r="AEQ158"/>
      <c r="AER158"/>
      <c r="AES158"/>
      <c r="AET158"/>
      <c r="AEU158"/>
      <c r="AEV158"/>
      <c r="AEW158"/>
      <c r="AEX158"/>
      <c r="AEY158"/>
      <c r="AEZ158"/>
      <c r="AFA158"/>
      <c r="AFB158"/>
      <c r="AFC158"/>
      <c r="AFD158"/>
      <c r="AFE158"/>
      <c r="AFF158"/>
      <c r="AFG158"/>
      <c r="AFH158"/>
      <c r="AFI158"/>
      <c r="AFJ158"/>
      <c r="AFK158"/>
      <c r="AFL158"/>
      <c r="AFM158"/>
      <c r="AFN158"/>
      <c r="AFO158"/>
      <c r="AFP158"/>
      <c r="AFQ158"/>
      <c r="AFR158"/>
      <c r="AFS158"/>
      <c r="AFT158"/>
      <c r="AFU158"/>
      <c r="AFV158"/>
      <c r="AFW158"/>
      <c r="AFX158"/>
      <c r="AFY158"/>
      <c r="AFZ158"/>
      <c r="AGA158"/>
      <c r="AGB158"/>
      <c r="AGC158"/>
      <c r="AGD158"/>
      <c r="AGE158"/>
      <c r="AGF158"/>
      <c r="AGG158"/>
      <c r="AGH158"/>
      <c r="AGI158"/>
      <c r="AGJ158"/>
      <c r="AGK158"/>
      <c r="AGL158"/>
      <c r="AGM158"/>
      <c r="AGN158"/>
      <c r="AGO158"/>
      <c r="AGP158"/>
      <c r="AGQ158"/>
      <c r="AGR158"/>
      <c r="AGS158"/>
      <c r="AGT158"/>
      <c r="AGU158"/>
      <c r="AGV158"/>
      <c r="AGW158"/>
      <c r="AGX158"/>
      <c r="AGY158"/>
      <c r="AGZ158"/>
      <c r="AHA158"/>
      <c r="AHB158"/>
      <c r="AHC158"/>
      <c r="AHD158"/>
      <c r="AHE158"/>
      <c r="AHF158"/>
      <c r="AHG158"/>
      <c r="AHH158"/>
      <c r="AHI158"/>
      <c r="AHJ158"/>
      <c r="AHK158"/>
      <c r="AHL158"/>
      <c r="AHM158"/>
      <c r="AHN158"/>
      <c r="AHO158"/>
      <c r="AHP158"/>
      <c r="AHQ158"/>
      <c r="AHR158"/>
      <c r="AHS158"/>
      <c r="AHT158"/>
      <c r="AHU158"/>
      <c r="AHV158"/>
      <c r="AHW158"/>
      <c r="AHX158"/>
      <c r="AHY158"/>
      <c r="AHZ158"/>
      <c r="AIA158"/>
      <c r="AIB158"/>
      <c r="AIC158"/>
      <c r="AID158"/>
      <c r="AIE158"/>
      <c r="AIF158"/>
      <c r="AIG158"/>
      <c r="AIH158"/>
      <c r="AII158"/>
      <c r="AIJ158"/>
      <c r="AIK158"/>
      <c r="AIL158"/>
      <c r="AIM158"/>
      <c r="AIN158"/>
      <c r="AIO158"/>
      <c r="AIP158"/>
      <c r="AIQ158"/>
      <c r="AIR158"/>
      <c r="AIS158"/>
      <c r="AIT158"/>
      <c r="AIU158"/>
      <c r="AIV158"/>
      <c r="AIW158"/>
      <c r="AIX158"/>
      <c r="AIY158"/>
      <c r="AIZ158"/>
      <c r="AJA158"/>
      <c r="AJB158"/>
      <c r="AJC158"/>
      <c r="AJD158"/>
      <c r="AJE158"/>
      <c r="AJF158"/>
      <c r="AJG158"/>
      <c r="AJH158"/>
      <c r="AJI158"/>
      <c r="AJJ158"/>
      <c r="AJK158"/>
      <c r="AJL158"/>
      <c r="AJM158"/>
      <c r="AJN158"/>
      <c r="AJO158"/>
    </row>
    <row r="159" spans="1:951" x14ac:dyDescent="0.35">
      <c r="A159" s="90" t="s">
        <v>150</v>
      </c>
      <c r="B159" s="135">
        <v>4026334</v>
      </c>
      <c r="C159" s="136" t="s">
        <v>625</v>
      </c>
      <c r="D159" s="137">
        <v>36175</v>
      </c>
      <c r="E159" s="137">
        <v>19223</v>
      </c>
      <c r="F159" s="137">
        <v>43906</v>
      </c>
      <c r="G159" s="135">
        <v>21</v>
      </c>
      <c r="H159" s="136" t="s">
        <v>185</v>
      </c>
      <c r="I159" s="136" t="s">
        <v>731</v>
      </c>
      <c r="J159" s="136" t="s">
        <v>268</v>
      </c>
      <c r="K159" s="136" t="s">
        <v>280</v>
      </c>
      <c r="L159" s="135"/>
      <c r="M159" s="135">
        <v>100</v>
      </c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  <c r="LK159"/>
      <c r="LL159"/>
      <c r="LM159"/>
      <c r="LN159"/>
      <c r="LO159"/>
      <c r="LP159"/>
      <c r="LQ159"/>
      <c r="LR159"/>
      <c r="LS159"/>
      <c r="LT159"/>
      <c r="LU159"/>
      <c r="LV159"/>
      <c r="LW159"/>
      <c r="LX159"/>
      <c r="LY159"/>
      <c r="LZ159"/>
      <c r="MA159"/>
      <c r="MB159"/>
      <c r="MC159"/>
      <c r="MD159"/>
      <c r="ME159"/>
      <c r="MF159"/>
      <c r="MG159"/>
      <c r="MH159"/>
      <c r="MI159"/>
      <c r="MJ159"/>
      <c r="MK159"/>
      <c r="ML159"/>
      <c r="MM159"/>
      <c r="MN159"/>
      <c r="MO159"/>
      <c r="MP159"/>
      <c r="MQ159"/>
      <c r="MR159"/>
      <c r="MS159"/>
      <c r="MT159"/>
      <c r="MU159"/>
      <c r="MV159"/>
      <c r="MW159"/>
      <c r="MX159"/>
      <c r="MY159"/>
      <c r="MZ159"/>
      <c r="NA159"/>
      <c r="NB159"/>
      <c r="NC159"/>
      <c r="ND159"/>
      <c r="NE159"/>
      <c r="NF159"/>
      <c r="NG159"/>
      <c r="NH159"/>
      <c r="NI159"/>
      <c r="NJ159"/>
      <c r="NK159"/>
      <c r="NL159"/>
      <c r="NM159"/>
      <c r="NN159"/>
      <c r="NO159"/>
      <c r="NP159"/>
      <c r="NQ159"/>
      <c r="NR159"/>
      <c r="NS159"/>
      <c r="NT159"/>
      <c r="NU159"/>
      <c r="NV159"/>
      <c r="NW159"/>
      <c r="NX159"/>
      <c r="NY159"/>
      <c r="NZ159"/>
      <c r="OA159"/>
      <c r="OB159"/>
      <c r="OC159"/>
      <c r="OD159"/>
      <c r="OE159"/>
      <c r="OF159"/>
      <c r="OG159"/>
      <c r="OH159"/>
      <c r="OI159"/>
      <c r="OJ159"/>
      <c r="OK159"/>
      <c r="OL159"/>
      <c r="OM159"/>
      <c r="ON159"/>
      <c r="OO159"/>
      <c r="OP159"/>
      <c r="OQ159"/>
      <c r="OR159"/>
      <c r="OS159"/>
      <c r="OT159"/>
      <c r="OU159"/>
      <c r="OV159"/>
      <c r="OW159"/>
      <c r="OX159"/>
      <c r="OY159"/>
      <c r="OZ159"/>
      <c r="PA159"/>
      <c r="PB159"/>
      <c r="PC159"/>
      <c r="PD159"/>
      <c r="PE159"/>
      <c r="PF159"/>
      <c r="PG159"/>
      <c r="PH159"/>
      <c r="PI159"/>
      <c r="PJ159"/>
      <c r="PK159"/>
      <c r="PL159"/>
      <c r="PM159"/>
      <c r="PN159"/>
      <c r="PO159"/>
      <c r="PP159"/>
      <c r="PQ159"/>
      <c r="PR159"/>
      <c r="PS159"/>
      <c r="PT159"/>
      <c r="PU159"/>
      <c r="PV159"/>
      <c r="PW159"/>
      <c r="PX159"/>
      <c r="PY159"/>
      <c r="PZ159"/>
      <c r="QA159"/>
      <c r="QB159"/>
      <c r="QC159"/>
      <c r="QD159"/>
      <c r="QE159"/>
      <c r="QF159"/>
      <c r="QG159"/>
      <c r="QH159"/>
      <c r="QI159"/>
      <c r="QJ159"/>
      <c r="QK159"/>
      <c r="QL159"/>
      <c r="QM159"/>
      <c r="QN159"/>
      <c r="QO159"/>
      <c r="QP159"/>
      <c r="QQ159"/>
      <c r="QR159"/>
      <c r="QS159"/>
      <c r="QT159"/>
      <c r="QU159"/>
      <c r="QV159"/>
      <c r="QW159"/>
      <c r="QX159"/>
      <c r="QY159"/>
      <c r="QZ159"/>
      <c r="RA159"/>
      <c r="RB159"/>
      <c r="RC159"/>
      <c r="RD159"/>
      <c r="RE159"/>
      <c r="RF159"/>
      <c r="RG159"/>
      <c r="RH159"/>
      <c r="RI159"/>
      <c r="RJ159"/>
      <c r="RK159"/>
      <c r="RL159"/>
      <c r="RM159"/>
      <c r="RN159"/>
      <c r="RO159"/>
      <c r="RP159"/>
      <c r="RQ159"/>
      <c r="RR159"/>
      <c r="RS159"/>
      <c r="RT159"/>
      <c r="RU159"/>
      <c r="RV159"/>
      <c r="RW159"/>
      <c r="RX159"/>
      <c r="RY159"/>
      <c r="RZ159"/>
      <c r="SA159"/>
      <c r="SB159"/>
      <c r="SC159"/>
      <c r="SD159"/>
      <c r="SE159"/>
      <c r="SF159"/>
      <c r="SG159"/>
      <c r="SH159"/>
      <c r="SI159"/>
      <c r="SJ159"/>
      <c r="SK159"/>
      <c r="SL159"/>
      <c r="SM159"/>
      <c r="SN159"/>
      <c r="SO159"/>
      <c r="SP159"/>
      <c r="SQ159"/>
      <c r="SR159"/>
      <c r="SS159"/>
      <c r="ST159"/>
      <c r="SU159"/>
      <c r="SV159"/>
      <c r="SW159"/>
      <c r="SX159"/>
      <c r="SY159"/>
      <c r="SZ159"/>
      <c r="TA159"/>
      <c r="TB159"/>
      <c r="TC159"/>
      <c r="TD159"/>
      <c r="TE159"/>
      <c r="TF159"/>
      <c r="TG159"/>
      <c r="TH159"/>
      <c r="TI159"/>
      <c r="TJ159"/>
      <c r="TK159"/>
      <c r="TL159"/>
      <c r="TM159"/>
      <c r="TN159"/>
      <c r="TO159"/>
      <c r="TP159"/>
      <c r="TQ159"/>
      <c r="TR159"/>
      <c r="TS159"/>
      <c r="TT159"/>
      <c r="TU159"/>
      <c r="TV159"/>
      <c r="TW159"/>
      <c r="TX159"/>
      <c r="TY159"/>
      <c r="TZ159"/>
      <c r="UA159"/>
      <c r="UB159"/>
      <c r="UC159"/>
      <c r="UD159"/>
      <c r="UE159"/>
      <c r="UF159"/>
      <c r="UG159"/>
      <c r="UH159"/>
      <c r="UI159"/>
      <c r="UJ159"/>
      <c r="UK159"/>
      <c r="UL159"/>
      <c r="UM159"/>
      <c r="UN159"/>
      <c r="UO159"/>
      <c r="UP159"/>
      <c r="UQ159"/>
      <c r="UR159"/>
      <c r="US159"/>
      <c r="UT159"/>
      <c r="UU159"/>
      <c r="UV159"/>
      <c r="UW159"/>
      <c r="UX159"/>
      <c r="UY159"/>
      <c r="UZ159"/>
      <c r="VA159"/>
      <c r="VB159"/>
      <c r="VC159"/>
      <c r="VD159"/>
      <c r="VE159"/>
      <c r="VF159"/>
      <c r="VG159"/>
      <c r="VH159"/>
      <c r="VI159"/>
      <c r="VJ159"/>
      <c r="VK159"/>
      <c r="VL159"/>
      <c r="VM159"/>
      <c r="VN159"/>
      <c r="VO159"/>
      <c r="VP159"/>
      <c r="VQ159"/>
      <c r="VR159"/>
      <c r="VS159"/>
      <c r="VT159"/>
      <c r="VU159"/>
      <c r="VV159"/>
      <c r="VW159"/>
      <c r="VX159"/>
      <c r="VY159"/>
      <c r="VZ159"/>
      <c r="WA159"/>
      <c r="WB159"/>
      <c r="WC159"/>
      <c r="WD159"/>
      <c r="WE159"/>
      <c r="WF159"/>
      <c r="WG159"/>
      <c r="WH159"/>
      <c r="WI159"/>
      <c r="WJ159"/>
      <c r="WK159"/>
      <c r="WL159"/>
      <c r="WM159"/>
      <c r="WN159"/>
      <c r="WO159"/>
      <c r="WP159"/>
      <c r="WQ159"/>
      <c r="WR159"/>
      <c r="WS159"/>
      <c r="WT159"/>
      <c r="WU159"/>
      <c r="WV159"/>
      <c r="WW159"/>
      <c r="WX159"/>
      <c r="WY159"/>
      <c r="WZ159"/>
      <c r="XA159"/>
      <c r="XB159"/>
      <c r="XC159"/>
      <c r="XD159"/>
      <c r="XE159"/>
      <c r="XF159"/>
      <c r="XG159"/>
      <c r="XH159"/>
      <c r="XI159"/>
      <c r="XJ159"/>
      <c r="XK159"/>
      <c r="XL159"/>
      <c r="XM159"/>
      <c r="XN159"/>
      <c r="XO159"/>
      <c r="XP159"/>
      <c r="XQ159"/>
      <c r="XR159"/>
      <c r="XS159"/>
      <c r="XT159"/>
      <c r="XU159"/>
      <c r="XV159"/>
      <c r="XW159"/>
      <c r="XX159"/>
      <c r="XY159"/>
      <c r="XZ159"/>
      <c r="YA159"/>
      <c r="YB159"/>
      <c r="YC159"/>
      <c r="YD159"/>
      <c r="YE159"/>
      <c r="YF159"/>
      <c r="YG159"/>
      <c r="YH159"/>
      <c r="YI159"/>
      <c r="YJ159"/>
      <c r="YK159"/>
      <c r="YL159"/>
      <c r="YM159"/>
      <c r="YN159"/>
      <c r="YO159"/>
      <c r="YP159"/>
      <c r="YQ159"/>
      <c r="YR159"/>
      <c r="YS159"/>
      <c r="YT159"/>
      <c r="YU159"/>
      <c r="YV159"/>
      <c r="YW159"/>
      <c r="YX159"/>
      <c r="YY159"/>
      <c r="YZ159"/>
      <c r="ZA159"/>
      <c r="ZB159"/>
      <c r="ZC159"/>
      <c r="ZD159"/>
      <c r="ZE159"/>
      <c r="ZF159"/>
      <c r="ZG159"/>
      <c r="ZH159"/>
      <c r="ZI159"/>
      <c r="ZJ159"/>
      <c r="ZK159"/>
      <c r="ZL159"/>
      <c r="ZM159"/>
      <c r="ZN159"/>
      <c r="ZO159"/>
      <c r="ZP159"/>
      <c r="ZQ159"/>
      <c r="ZR159"/>
      <c r="ZS159"/>
      <c r="ZT159"/>
      <c r="ZU159"/>
      <c r="ZV159"/>
      <c r="ZW159"/>
      <c r="ZX159"/>
      <c r="ZY159"/>
      <c r="ZZ159"/>
      <c r="AAA159"/>
      <c r="AAB159"/>
      <c r="AAC159"/>
      <c r="AAD159"/>
      <c r="AAE159"/>
      <c r="AAF159"/>
      <c r="AAG159"/>
      <c r="AAH159"/>
      <c r="AAI159"/>
      <c r="AAJ159"/>
      <c r="AAK159"/>
      <c r="AAL159"/>
      <c r="AAM159"/>
      <c r="AAN159"/>
      <c r="AAO159"/>
      <c r="AAP159"/>
      <c r="AAQ159"/>
      <c r="AAR159"/>
      <c r="AAS159"/>
      <c r="AAT159"/>
      <c r="AAU159"/>
      <c r="AAV159"/>
      <c r="AAW159"/>
      <c r="AAX159"/>
      <c r="AAY159"/>
      <c r="AAZ159"/>
      <c r="ABA159"/>
      <c r="ABB159"/>
      <c r="ABC159"/>
      <c r="ABD159"/>
      <c r="ABE159"/>
      <c r="ABF159"/>
      <c r="ABG159"/>
      <c r="ABH159"/>
      <c r="ABI159"/>
      <c r="ABJ159"/>
      <c r="ABK159"/>
      <c r="ABL159"/>
      <c r="ABM159"/>
      <c r="ABN159"/>
      <c r="ABO159"/>
      <c r="ABP159"/>
      <c r="ABQ159"/>
      <c r="ABR159"/>
      <c r="ABS159"/>
      <c r="ABT159"/>
      <c r="ABU159"/>
      <c r="ABV159"/>
      <c r="ABW159"/>
      <c r="ABX159"/>
      <c r="ABY159"/>
      <c r="ABZ159"/>
      <c r="ACA159"/>
      <c r="ACB159"/>
      <c r="ACC159"/>
      <c r="ACD159"/>
      <c r="ACE159"/>
      <c r="ACF159"/>
      <c r="ACG159"/>
      <c r="ACH159"/>
      <c r="ACI159"/>
      <c r="ACJ159"/>
      <c r="ACK159"/>
      <c r="ACL159"/>
      <c r="ACM159"/>
      <c r="ACN159"/>
      <c r="ACO159"/>
      <c r="ACP159"/>
      <c r="ACQ159"/>
      <c r="ACR159"/>
      <c r="ACS159"/>
      <c r="ACT159"/>
      <c r="ACU159"/>
      <c r="ACV159"/>
      <c r="ACW159"/>
      <c r="ACX159"/>
      <c r="ACY159"/>
      <c r="ACZ159"/>
      <c r="ADA159"/>
      <c r="ADB159"/>
      <c r="ADC159"/>
      <c r="ADD159"/>
      <c r="ADE159"/>
      <c r="ADF159"/>
      <c r="ADG159"/>
      <c r="ADH159"/>
      <c r="ADI159"/>
      <c r="ADJ159"/>
      <c r="ADK159"/>
      <c r="ADL159"/>
      <c r="ADM159"/>
      <c r="ADN159"/>
      <c r="ADO159"/>
      <c r="ADP159"/>
      <c r="ADQ159"/>
      <c r="ADR159"/>
      <c r="ADS159"/>
      <c r="ADT159"/>
      <c r="ADU159"/>
      <c r="ADV159"/>
      <c r="ADW159"/>
      <c r="ADX159"/>
      <c r="ADY159"/>
      <c r="ADZ159"/>
      <c r="AEA159"/>
      <c r="AEB159"/>
      <c r="AEC159"/>
      <c r="AED159"/>
      <c r="AEE159"/>
      <c r="AEF159"/>
      <c r="AEG159"/>
      <c r="AEH159"/>
      <c r="AEI159"/>
      <c r="AEJ159"/>
      <c r="AEK159"/>
      <c r="AEL159"/>
      <c r="AEM159"/>
      <c r="AEN159"/>
      <c r="AEO159"/>
      <c r="AEP159"/>
      <c r="AEQ159"/>
      <c r="AER159"/>
      <c r="AES159"/>
      <c r="AET159"/>
      <c r="AEU159"/>
      <c r="AEV159"/>
      <c r="AEW159"/>
      <c r="AEX159"/>
      <c r="AEY159"/>
      <c r="AEZ159"/>
      <c r="AFA159"/>
      <c r="AFB159"/>
      <c r="AFC159"/>
      <c r="AFD159"/>
      <c r="AFE159"/>
      <c r="AFF159"/>
      <c r="AFG159"/>
      <c r="AFH159"/>
      <c r="AFI159"/>
      <c r="AFJ159"/>
      <c r="AFK159"/>
      <c r="AFL159"/>
      <c r="AFM159"/>
      <c r="AFN159"/>
      <c r="AFO159"/>
      <c r="AFP159"/>
      <c r="AFQ159"/>
      <c r="AFR159"/>
      <c r="AFS159"/>
      <c r="AFT159"/>
      <c r="AFU159"/>
      <c r="AFV159"/>
      <c r="AFW159"/>
      <c r="AFX159"/>
      <c r="AFY159"/>
      <c r="AFZ159"/>
      <c r="AGA159"/>
      <c r="AGB159"/>
      <c r="AGC159"/>
      <c r="AGD159"/>
      <c r="AGE159"/>
      <c r="AGF159"/>
      <c r="AGG159"/>
      <c r="AGH159"/>
      <c r="AGI159"/>
      <c r="AGJ159"/>
      <c r="AGK159"/>
      <c r="AGL159"/>
      <c r="AGM159"/>
      <c r="AGN159"/>
      <c r="AGO159"/>
      <c r="AGP159"/>
      <c r="AGQ159"/>
      <c r="AGR159"/>
      <c r="AGS159"/>
      <c r="AGT159"/>
      <c r="AGU159"/>
      <c r="AGV159"/>
      <c r="AGW159"/>
      <c r="AGX159"/>
      <c r="AGY159"/>
      <c r="AGZ159"/>
      <c r="AHA159"/>
      <c r="AHB159"/>
      <c r="AHC159"/>
      <c r="AHD159"/>
      <c r="AHE159"/>
      <c r="AHF159"/>
      <c r="AHG159"/>
      <c r="AHH159"/>
      <c r="AHI159"/>
      <c r="AHJ159"/>
      <c r="AHK159"/>
      <c r="AHL159"/>
      <c r="AHM159"/>
      <c r="AHN159"/>
      <c r="AHO159"/>
      <c r="AHP159"/>
      <c r="AHQ159"/>
      <c r="AHR159"/>
      <c r="AHS159"/>
      <c r="AHT159"/>
      <c r="AHU159"/>
      <c r="AHV159"/>
      <c r="AHW159"/>
      <c r="AHX159"/>
      <c r="AHY159"/>
      <c r="AHZ159"/>
      <c r="AIA159"/>
      <c r="AIB159"/>
      <c r="AIC159"/>
      <c r="AID159"/>
      <c r="AIE159"/>
      <c r="AIF159"/>
      <c r="AIG159"/>
      <c r="AIH159"/>
      <c r="AII159"/>
      <c r="AIJ159"/>
      <c r="AIK159"/>
      <c r="AIL159"/>
      <c r="AIM159"/>
      <c r="AIN159"/>
      <c r="AIO159"/>
      <c r="AIP159"/>
      <c r="AIQ159"/>
      <c r="AIR159"/>
      <c r="AIS159"/>
      <c r="AIT159"/>
      <c r="AIU159"/>
      <c r="AIV159"/>
      <c r="AIW159"/>
      <c r="AIX159"/>
      <c r="AIY159"/>
      <c r="AIZ159"/>
      <c r="AJA159"/>
      <c r="AJB159"/>
      <c r="AJC159"/>
      <c r="AJD159"/>
      <c r="AJE159"/>
      <c r="AJF159"/>
      <c r="AJG159"/>
      <c r="AJH159"/>
      <c r="AJI159"/>
      <c r="AJJ159"/>
      <c r="AJK159"/>
      <c r="AJL159"/>
      <c r="AJM159"/>
      <c r="AJN159"/>
      <c r="AJO159"/>
    </row>
    <row r="160" spans="1:951" x14ac:dyDescent="0.35">
      <c r="A160" s="90" t="s">
        <v>150</v>
      </c>
      <c r="B160" s="135">
        <v>4029055</v>
      </c>
      <c r="C160" s="136" t="s">
        <v>626</v>
      </c>
      <c r="D160" s="137">
        <v>33557</v>
      </c>
      <c r="E160" s="137">
        <v>18968</v>
      </c>
      <c r="F160" s="137">
        <v>41802</v>
      </c>
      <c r="G160" s="135">
        <v>23</v>
      </c>
      <c r="H160" s="136" t="s">
        <v>183</v>
      </c>
      <c r="I160" s="136" t="s">
        <v>731</v>
      </c>
      <c r="J160" s="136" t="s">
        <v>261</v>
      </c>
      <c r="K160" s="136" t="s">
        <v>259</v>
      </c>
      <c r="L160" s="135"/>
      <c r="M160" s="135">
        <v>100</v>
      </c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  <c r="LK160"/>
      <c r="LL160"/>
      <c r="LM160"/>
      <c r="LN160"/>
      <c r="LO160"/>
      <c r="LP160"/>
      <c r="LQ160"/>
      <c r="LR160"/>
      <c r="LS160"/>
      <c r="LT160"/>
      <c r="LU160"/>
      <c r="LV160"/>
      <c r="LW160"/>
      <c r="LX160"/>
      <c r="LY160"/>
      <c r="LZ160"/>
      <c r="MA160"/>
      <c r="MB160"/>
      <c r="MC160"/>
      <c r="MD160"/>
      <c r="ME160"/>
      <c r="MF160"/>
      <c r="MG160"/>
      <c r="MH160"/>
      <c r="MI160"/>
      <c r="MJ160"/>
      <c r="MK160"/>
      <c r="ML160"/>
      <c r="MM160"/>
      <c r="MN160"/>
      <c r="MO160"/>
      <c r="MP160"/>
      <c r="MQ160"/>
      <c r="MR160"/>
      <c r="MS160"/>
      <c r="MT160"/>
      <c r="MU160"/>
      <c r="MV160"/>
      <c r="MW160"/>
      <c r="MX160"/>
      <c r="MY160"/>
      <c r="MZ160"/>
      <c r="NA160"/>
      <c r="NB160"/>
      <c r="NC160"/>
      <c r="ND160"/>
      <c r="NE160"/>
      <c r="NF160"/>
      <c r="NG160"/>
      <c r="NH160"/>
      <c r="NI160"/>
      <c r="NJ160"/>
      <c r="NK160"/>
      <c r="NL160"/>
      <c r="NM160"/>
      <c r="NN160"/>
      <c r="NO160"/>
      <c r="NP160"/>
      <c r="NQ160"/>
      <c r="NR160"/>
      <c r="NS160"/>
      <c r="NT160"/>
      <c r="NU160"/>
      <c r="NV160"/>
      <c r="NW160"/>
      <c r="NX160"/>
      <c r="NY160"/>
      <c r="NZ160"/>
      <c r="OA160"/>
      <c r="OB160"/>
      <c r="OC160"/>
      <c r="OD160"/>
      <c r="OE160"/>
      <c r="OF160"/>
      <c r="OG160"/>
      <c r="OH160"/>
      <c r="OI160"/>
      <c r="OJ160"/>
      <c r="OK160"/>
      <c r="OL160"/>
      <c r="OM160"/>
      <c r="ON160"/>
      <c r="OO160"/>
      <c r="OP160"/>
      <c r="OQ160"/>
      <c r="OR160"/>
      <c r="OS160"/>
      <c r="OT160"/>
      <c r="OU160"/>
      <c r="OV160"/>
      <c r="OW160"/>
      <c r="OX160"/>
      <c r="OY160"/>
      <c r="OZ160"/>
      <c r="PA160"/>
      <c r="PB160"/>
      <c r="PC160"/>
      <c r="PD160"/>
      <c r="PE160"/>
      <c r="PF160"/>
      <c r="PG160"/>
      <c r="PH160"/>
      <c r="PI160"/>
      <c r="PJ160"/>
      <c r="PK160"/>
      <c r="PL160"/>
      <c r="PM160"/>
      <c r="PN160"/>
      <c r="PO160"/>
      <c r="PP160"/>
      <c r="PQ160"/>
      <c r="PR160"/>
      <c r="PS160"/>
      <c r="PT160"/>
      <c r="PU160"/>
      <c r="PV160"/>
      <c r="PW160"/>
      <c r="PX160"/>
      <c r="PY160"/>
      <c r="PZ160"/>
      <c r="QA160"/>
      <c r="QB160"/>
      <c r="QC160"/>
      <c r="QD160"/>
      <c r="QE160"/>
      <c r="QF160"/>
      <c r="QG160"/>
      <c r="QH160"/>
      <c r="QI160"/>
      <c r="QJ160"/>
      <c r="QK160"/>
      <c r="QL160"/>
      <c r="QM160"/>
      <c r="QN160"/>
      <c r="QO160"/>
      <c r="QP160"/>
      <c r="QQ160"/>
      <c r="QR160"/>
      <c r="QS160"/>
      <c r="QT160"/>
      <c r="QU160"/>
      <c r="QV160"/>
      <c r="QW160"/>
      <c r="QX160"/>
      <c r="QY160"/>
      <c r="QZ160"/>
      <c r="RA160"/>
      <c r="RB160"/>
      <c r="RC160"/>
      <c r="RD160"/>
      <c r="RE160"/>
      <c r="RF160"/>
      <c r="RG160"/>
      <c r="RH160"/>
      <c r="RI160"/>
      <c r="RJ160"/>
      <c r="RK160"/>
      <c r="RL160"/>
      <c r="RM160"/>
      <c r="RN160"/>
      <c r="RO160"/>
      <c r="RP160"/>
      <c r="RQ160"/>
      <c r="RR160"/>
      <c r="RS160"/>
      <c r="RT160"/>
      <c r="RU160"/>
      <c r="RV160"/>
      <c r="RW160"/>
      <c r="RX160"/>
      <c r="RY160"/>
      <c r="RZ160"/>
      <c r="SA160"/>
      <c r="SB160"/>
      <c r="SC160"/>
      <c r="SD160"/>
      <c r="SE160"/>
      <c r="SF160"/>
      <c r="SG160"/>
      <c r="SH160"/>
      <c r="SI160"/>
      <c r="SJ160"/>
      <c r="SK160"/>
      <c r="SL160"/>
      <c r="SM160"/>
      <c r="SN160"/>
      <c r="SO160"/>
      <c r="SP160"/>
      <c r="SQ160"/>
      <c r="SR160"/>
      <c r="SS160"/>
      <c r="ST160"/>
      <c r="SU160"/>
      <c r="SV160"/>
      <c r="SW160"/>
      <c r="SX160"/>
      <c r="SY160"/>
      <c r="SZ160"/>
      <c r="TA160"/>
      <c r="TB160"/>
      <c r="TC160"/>
      <c r="TD160"/>
      <c r="TE160"/>
      <c r="TF160"/>
      <c r="TG160"/>
      <c r="TH160"/>
      <c r="TI160"/>
      <c r="TJ160"/>
      <c r="TK160"/>
      <c r="TL160"/>
      <c r="TM160"/>
      <c r="TN160"/>
      <c r="TO160"/>
      <c r="TP160"/>
      <c r="TQ160"/>
      <c r="TR160"/>
      <c r="TS160"/>
      <c r="TT160"/>
      <c r="TU160"/>
      <c r="TV160"/>
      <c r="TW160"/>
      <c r="TX160"/>
      <c r="TY160"/>
      <c r="TZ160"/>
      <c r="UA160"/>
      <c r="UB160"/>
      <c r="UC160"/>
      <c r="UD160"/>
      <c r="UE160"/>
      <c r="UF160"/>
      <c r="UG160"/>
      <c r="UH160"/>
      <c r="UI160"/>
      <c r="UJ160"/>
      <c r="UK160"/>
      <c r="UL160"/>
      <c r="UM160"/>
      <c r="UN160"/>
      <c r="UO160"/>
      <c r="UP160"/>
      <c r="UQ160"/>
      <c r="UR160"/>
      <c r="US160"/>
      <c r="UT160"/>
      <c r="UU160"/>
      <c r="UV160"/>
      <c r="UW160"/>
      <c r="UX160"/>
      <c r="UY160"/>
      <c r="UZ160"/>
      <c r="VA160"/>
      <c r="VB160"/>
      <c r="VC160"/>
      <c r="VD160"/>
      <c r="VE160"/>
      <c r="VF160"/>
      <c r="VG160"/>
      <c r="VH160"/>
      <c r="VI160"/>
      <c r="VJ160"/>
      <c r="VK160"/>
      <c r="VL160"/>
      <c r="VM160"/>
      <c r="VN160"/>
      <c r="VO160"/>
      <c r="VP160"/>
      <c r="VQ160"/>
      <c r="VR160"/>
      <c r="VS160"/>
      <c r="VT160"/>
      <c r="VU160"/>
      <c r="VV160"/>
      <c r="VW160"/>
      <c r="VX160"/>
      <c r="VY160"/>
      <c r="VZ160"/>
      <c r="WA160"/>
      <c r="WB160"/>
      <c r="WC160"/>
      <c r="WD160"/>
      <c r="WE160"/>
      <c r="WF160"/>
      <c r="WG160"/>
      <c r="WH160"/>
      <c r="WI160"/>
      <c r="WJ160"/>
      <c r="WK160"/>
      <c r="WL160"/>
      <c r="WM160"/>
      <c r="WN160"/>
      <c r="WO160"/>
      <c r="WP160"/>
      <c r="WQ160"/>
      <c r="WR160"/>
      <c r="WS160"/>
      <c r="WT160"/>
      <c r="WU160"/>
      <c r="WV160"/>
      <c r="WW160"/>
      <c r="WX160"/>
      <c r="WY160"/>
      <c r="WZ160"/>
      <c r="XA160"/>
      <c r="XB160"/>
      <c r="XC160"/>
      <c r="XD160"/>
      <c r="XE160"/>
      <c r="XF160"/>
      <c r="XG160"/>
      <c r="XH160"/>
      <c r="XI160"/>
      <c r="XJ160"/>
      <c r="XK160"/>
      <c r="XL160"/>
      <c r="XM160"/>
      <c r="XN160"/>
      <c r="XO160"/>
      <c r="XP160"/>
      <c r="XQ160"/>
      <c r="XR160"/>
      <c r="XS160"/>
      <c r="XT160"/>
      <c r="XU160"/>
      <c r="XV160"/>
      <c r="XW160"/>
      <c r="XX160"/>
      <c r="XY160"/>
      <c r="XZ160"/>
      <c r="YA160"/>
      <c r="YB160"/>
      <c r="YC160"/>
      <c r="YD160"/>
      <c r="YE160"/>
      <c r="YF160"/>
      <c r="YG160"/>
      <c r="YH160"/>
      <c r="YI160"/>
      <c r="YJ160"/>
      <c r="YK160"/>
      <c r="YL160"/>
      <c r="YM160"/>
      <c r="YN160"/>
      <c r="YO160"/>
      <c r="YP160"/>
      <c r="YQ160"/>
      <c r="YR160"/>
      <c r="YS160"/>
      <c r="YT160"/>
      <c r="YU160"/>
      <c r="YV160"/>
      <c r="YW160"/>
      <c r="YX160"/>
      <c r="YY160"/>
      <c r="YZ160"/>
      <c r="ZA160"/>
      <c r="ZB160"/>
      <c r="ZC160"/>
      <c r="ZD160"/>
      <c r="ZE160"/>
      <c r="ZF160"/>
      <c r="ZG160"/>
      <c r="ZH160"/>
      <c r="ZI160"/>
      <c r="ZJ160"/>
      <c r="ZK160"/>
      <c r="ZL160"/>
      <c r="ZM160"/>
      <c r="ZN160"/>
      <c r="ZO160"/>
      <c r="ZP160"/>
      <c r="ZQ160"/>
      <c r="ZR160"/>
      <c r="ZS160"/>
      <c r="ZT160"/>
      <c r="ZU160"/>
      <c r="ZV160"/>
      <c r="ZW160"/>
      <c r="ZX160"/>
      <c r="ZY160"/>
      <c r="ZZ160"/>
      <c r="AAA160"/>
      <c r="AAB160"/>
      <c r="AAC160"/>
      <c r="AAD160"/>
      <c r="AAE160"/>
      <c r="AAF160"/>
      <c r="AAG160"/>
      <c r="AAH160"/>
      <c r="AAI160"/>
      <c r="AAJ160"/>
      <c r="AAK160"/>
      <c r="AAL160"/>
      <c r="AAM160"/>
      <c r="AAN160"/>
      <c r="AAO160"/>
      <c r="AAP160"/>
      <c r="AAQ160"/>
      <c r="AAR160"/>
      <c r="AAS160"/>
      <c r="AAT160"/>
      <c r="AAU160"/>
      <c r="AAV160"/>
      <c r="AAW160"/>
      <c r="AAX160"/>
      <c r="AAY160"/>
      <c r="AAZ160"/>
      <c r="ABA160"/>
      <c r="ABB160"/>
      <c r="ABC160"/>
      <c r="ABD160"/>
      <c r="ABE160"/>
      <c r="ABF160"/>
      <c r="ABG160"/>
      <c r="ABH160"/>
      <c r="ABI160"/>
      <c r="ABJ160"/>
      <c r="ABK160"/>
      <c r="ABL160"/>
      <c r="ABM160"/>
      <c r="ABN160"/>
      <c r="ABO160"/>
      <c r="ABP160"/>
      <c r="ABQ160"/>
      <c r="ABR160"/>
      <c r="ABS160"/>
      <c r="ABT160"/>
      <c r="ABU160"/>
      <c r="ABV160"/>
      <c r="ABW160"/>
      <c r="ABX160"/>
      <c r="ABY160"/>
      <c r="ABZ160"/>
      <c r="ACA160"/>
      <c r="ACB160"/>
      <c r="ACC160"/>
      <c r="ACD160"/>
      <c r="ACE160"/>
      <c r="ACF160"/>
      <c r="ACG160"/>
      <c r="ACH160"/>
      <c r="ACI160"/>
      <c r="ACJ160"/>
      <c r="ACK160"/>
      <c r="ACL160"/>
      <c r="ACM160"/>
      <c r="ACN160"/>
      <c r="ACO160"/>
      <c r="ACP160"/>
      <c r="ACQ160"/>
      <c r="ACR160"/>
      <c r="ACS160"/>
      <c r="ACT160"/>
      <c r="ACU160"/>
      <c r="ACV160"/>
      <c r="ACW160"/>
      <c r="ACX160"/>
      <c r="ACY160"/>
      <c r="ACZ160"/>
      <c r="ADA160"/>
      <c r="ADB160"/>
      <c r="ADC160"/>
      <c r="ADD160"/>
      <c r="ADE160"/>
      <c r="ADF160"/>
      <c r="ADG160"/>
      <c r="ADH160"/>
      <c r="ADI160"/>
      <c r="ADJ160"/>
      <c r="ADK160"/>
      <c r="ADL160"/>
      <c r="ADM160"/>
      <c r="ADN160"/>
      <c r="ADO160"/>
      <c r="ADP160"/>
      <c r="ADQ160"/>
      <c r="ADR160"/>
      <c r="ADS160"/>
      <c r="ADT160"/>
      <c r="ADU160"/>
      <c r="ADV160"/>
      <c r="ADW160"/>
      <c r="ADX160"/>
      <c r="ADY160"/>
      <c r="ADZ160"/>
      <c r="AEA160"/>
      <c r="AEB160"/>
      <c r="AEC160"/>
      <c r="AED160"/>
      <c r="AEE160"/>
      <c r="AEF160"/>
      <c r="AEG160"/>
      <c r="AEH160"/>
      <c r="AEI160"/>
      <c r="AEJ160"/>
      <c r="AEK160"/>
      <c r="AEL160"/>
      <c r="AEM160"/>
      <c r="AEN160"/>
      <c r="AEO160"/>
      <c r="AEP160"/>
      <c r="AEQ160"/>
      <c r="AER160"/>
      <c r="AES160"/>
      <c r="AET160"/>
      <c r="AEU160"/>
      <c r="AEV160"/>
      <c r="AEW160"/>
      <c r="AEX160"/>
      <c r="AEY160"/>
      <c r="AEZ160"/>
      <c r="AFA160"/>
      <c r="AFB160"/>
      <c r="AFC160"/>
      <c r="AFD160"/>
      <c r="AFE160"/>
      <c r="AFF160"/>
      <c r="AFG160"/>
      <c r="AFH160"/>
      <c r="AFI160"/>
      <c r="AFJ160"/>
      <c r="AFK160"/>
      <c r="AFL160"/>
      <c r="AFM160"/>
      <c r="AFN160"/>
      <c r="AFO160"/>
      <c r="AFP160"/>
      <c r="AFQ160"/>
      <c r="AFR160"/>
      <c r="AFS160"/>
      <c r="AFT160"/>
      <c r="AFU160"/>
      <c r="AFV160"/>
      <c r="AFW160"/>
      <c r="AFX160"/>
      <c r="AFY160"/>
      <c r="AFZ160"/>
      <c r="AGA160"/>
      <c r="AGB160"/>
      <c r="AGC160"/>
      <c r="AGD160"/>
      <c r="AGE160"/>
      <c r="AGF160"/>
      <c r="AGG160"/>
      <c r="AGH160"/>
      <c r="AGI160"/>
      <c r="AGJ160"/>
      <c r="AGK160"/>
      <c r="AGL160"/>
      <c r="AGM160"/>
      <c r="AGN160"/>
      <c r="AGO160"/>
      <c r="AGP160"/>
      <c r="AGQ160"/>
      <c r="AGR160"/>
      <c r="AGS160"/>
      <c r="AGT160"/>
      <c r="AGU160"/>
      <c r="AGV160"/>
      <c r="AGW160"/>
      <c r="AGX160"/>
      <c r="AGY160"/>
      <c r="AGZ160"/>
      <c r="AHA160"/>
      <c r="AHB160"/>
      <c r="AHC160"/>
      <c r="AHD160"/>
      <c r="AHE160"/>
      <c r="AHF160"/>
      <c r="AHG160"/>
      <c r="AHH160"/>
      <c r="AHI160"/>
      <c r="AHJ160"/>
      <c r="AHK160"/>
      <c r="AHL160"/>
      <c r="AHM160"/>
      <c r="AHN160"/>
      <c r="AHO160"/>
      <c r="AHP160"/>
      <c r="AHQ160"/>
      <c r="AHR160"/>
      <c r="AHS160"/>
      <c r="AHT160"/>
      <c r="AHU160"/>
      <c r="AHV160"/>
      <c r="AHW160"/>
      <c r="AHX160"/>
      <c r="AHY160"/>
      <c r="AHZ160"/>
      <c r="AIA160"/>
      <c r="AIB160"/>
      <c r="AIC160"/>
      <c r="AID160"/>
      <c r="AIE160"/>
      <c r="AIF160"/>
      <c r="AIG160"/>
      <c r="AIH160"/>
      <c r="AII160"/>
      <c r="AIJ160"/>
      <c r="AIK160"/>
      <c r="AIL160"/>
      <c r="AIM160"/>
      <c r="AIN160"/>
      <c r="AIO160"/>
      <c r="AIP160"/>
      <c r="AIQ160"/>
      <c r="AIR160"/>
      <c r="AIS160"/>
      <c r="AIT160"/>
      <c r="AIU160"/>
      <c r="AIV160"/>
      <c r="AIW160"/>
      <c r="AIX160"/>
      <c r="AIY160"/>
      <c r="AIZ160"/>
      <c r="AJA160"/>
      <c r="AJB160"/>
      <c r="AJC160"/>
      <c r="AJD160"/>
      <c r="AJE160"/>
      <c r="AJF160"/>
      <c r="AJG160"/>
      <c r="AJH160"/>
      <c r="AJI160"/>
      <c r="AJJ160"/>
      <c r="AJK160"/>
      <c r="AJL160"/>
      <c r="AJM160"/>
      <c r="AJN160"/>
      <c r="AJO160"/>
    </row>
    <row r="161" spans="1:951" x14ac:dyDescent="0.35">
      <c r="A161" s="90" t="s">
        <v>150</v>
      </c>
      <c r="B161" s="135">
        <v>4048438</v>
      </c>
      <c r="C161" s="136" t="s">
        <v>627</v>
      </c>
      <c r="D161" s="137">
        <v>34759</v>
      </c>
      <c r="E161" s="137">
        <v>19825</v>
      </c>
      <c r="F161" s="137">
        <v>37602</v>
      </c>
      <c r="G161" s="135">
        <v>7</v>
      </c>
      <c r="H161" s="136" t="s">
        <v>183</v>
      </c>
      <c r="I161" s="136" t="s">
        <v>731</v>
      </c>
      <c r="J161" s="136" t="s">
        <v>261</v>
      </c>
      <c r="K161" s="136" t="s">
        <v>259</v>
      </c>
      <c r="L161" s="135"/>
      <c r="M161" s="135">
        <v>100</v>
      </c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  <c r="LK161"/>
      <c r="LL161"/>
      <c r="LM161"/>
      <c r="LN161"/>
      <c r="LO161"/>
      <c r="LP161"/>
      <c r="LQ161"/>
      <c r="LR161"/>
      <c r="LS161"/>
      <c r="LT161"/>
      <c r="LU161"/>
      <c r="LV161"/>
      <c r="LW161"/>
      <c r="LX161"/>
      <c r="LY161"/>
      <c r="LZ161"/>
      <c r="MA161"/>
      <c r="MB161"/>
      <c r="MC161"/>
      <c r="MD161"/>
      <c r="ME161"/>
      <c r="MF161"/>
      <c r="MG161"/>
      <c r="MH161"/>
      <c r="MI161"/>
      <c r="MJ161"/>
      <c r="MK161"/>
      <c r="ML161"/>
      <c r="MM161"/>
      <c r="MN161"/>
      <c r="MO161"/>
      <c r="MP161"/>
      <c r="MQ161"/>
      <c r="MR161"/>
      <c r="MS161"/>
      <c r="MT161"/>
      <c r="MU161"/>
      <c r="MV161"/>
      <c r="MW161"/>
      <c r="MX161"/>
      <c r="MY161"/>
      <c r="MZ161"/>
      <c r="NA161"/>
      <c r="NB161"/>
      <c r="NC161"/>
      <c r="ND161"/>
      <c r="NE161"/>
      <c r="NF161"/>
      <c r="NG161"/>
      <c r="NH161"/>
      <c r="NI161"/>
      <c r="NJ161"/>
      <c r="NK161"/>
      <c r="NL161"/>
      <c r="NM161"/>
      <c r="NN161"/>
      <c r="NO161"/>
      <c r="NP161"/>
      <c r="NQ161"/>
      <c r="NR161"/>
      <c r="NS161"/>
      <c r="NT161"/>
      <c r="NU161"/>
      <c r="NV161"/>
      <c r="NW161"/>
      <c r="NX161"/>
      <c r="NY161"/>
      <c r="NZ161"/>
      <c r="OA161"/>
      <c r="OB161"/>
      <c r="OC161"/>
      <c r="OD161"/>
      <c r="OE161"/>
      <c r="OF161"/>
      <c r="OG161"/>
      <c r="OH161"/>
      <c r="OI161"/>
      <c r="OJ161"/>
      <c r="OK161"/>
      <c r="OL161"/>
      <c r="OM161"/>
      <c r="ON161"/>
      <c r="OO161"/>
      <c r="OP161"/>
      <c r="OQ161"/>
      <c r="OR161"/>
      <c r="OS161"/>
      <c r="OT161"/>
      <c r="OU161"/>
      <c r="OV161"/>
      <c r="OW161"/>
      <c r="OX161"/>
      <c r="OY161"/>
      <c r="OZ161"/>
      <c r="PA161"/>
      <c r="PB161"/>
      <c r="PC161"/>
      <c r="PD161"/>
      <c r="PE161"/>
      <c r="PF161"/>
      <c r="PG161"/>
      <c r="PH161"/>
      <c r="PI161"/>
      <c r="PJ161"/>
      <c r="PK161"/>
      <c r="PL161"/>
      <c r="PM161"/>
      <c r="PN161"/>
      <c r="PO161"/>
      <c r="PP161"/>
      <c r="PQ161"/>
      <c r="PR161"/>
      <c r="PS161"/>
      <c r="PT161"/>
      <c r="PU161"/>
      <c r="PV161"/>
      <c r="PW161"/>
      <c r="PX161"/>
      <c r="PY161"/>
      <c r="PZ161"/>
      <c r="QA161"/>
      <c r="QB161"/>
      <c r="QC161"/>
      <c r="QD161"/>
      <c r="QE161"/>
      <c r="QF161"/>
      <c r="QG161"/>
      <c r="QH161"/>
      <c r="QI161"/>
      <c r="QJ161"/>
      <c r="QK161"/>
      <c r="QL161"/>
      <c r="QM161"/>
      <c r="QN161"/>
      <c r="QO161"/>
      <c r="QP161"/>
      <c r="QQ161"/>
      <c r="QR161"/>
      <c r="QS161"/>
      <c r="QT161"/>
      <c r="QU161"/>
      <c r="QV161"/>
      <c r="QW161"/>
      <c r="QX161"/>
      <c r="QY161"/>
      <c r="QZ161"/>
      <c r="RA161"/>
      <c r="RB161"/>
      <c r="RC161"/>
      <c r="RD161"/>
      <c r="RE161"/>
      <c r="RF161"/>
      <c r="RG161"/>
      <c r="RH161"/>
      <c r="RI161"/>
      <c r="RJ161"/>
      <c r="RK161"/>
      <c r="RL161"/>
      <c r="RM161"/>
      <c r="RN161"/>
      <c r="RO161"/>
      <c r="RP161"/>
      <c r="RQ161"/>
      <c r="RR161"/>
      <c r="RS161"/>
      <c r="RT161"/>
      <c r="RU161"/>
      <c r="RV161"/>
      <c r="RW161"/>
      <c r="RX161"/>
      <c r="RY161"/>
      <c r="RZ161"/>
      <c r="SA161"/>
      <c r="SB161"/>
      <c r="SC161"/>
      <c r="SD161"/>
      <c r="SE161"/>
      <c r="SF161"/>
      <c r="SG161"/>
      <c r="SH161"/>
      <c r="SI161"/>
      <c r="SJ161"/>
      <c r="SK161"/>
      <c r="SL161"/>
      <c r="SM161"/>
      <c r="SN161"/>
      <c r="SO161"/>
      <c r="SP161"/>
      <c r="SQ161"/>
      <c r="SR161"/>
      <c r="SS161"/>
      <c r="ST161"/>
      <c r="SU161"/>
      <c r="SV161"/>
      <c r="SW161"/>
      <c r="SX161"/>
      <c r="SY161"/>
      <c r="SZ161"/>
      <c r="TA161"/>
      <c r="TB161"/>
      <c r="TC161"/>
      <c r="TD161"/>
      <c r="TE161"/>
      <c r="TF161"/>
      <c r="TG161"/>
      <c r="TH161"/>
      <c r="TI161"/>
      <c r="TJ161"/>
      <c r="TK161"/>
      <c r="TL161"/>
      <c r="TM161"/>
      <c r="TN161"/>
      <c r="TO161"/>
      <c r="TP161"/>
      <c r="TQ161"/>
      <c r="TR161"/>
      <c r="TS161"/>
      <c r="TT161"/>
      <c r="TU161"/>
      <c r="TV161"/>
      <c r="TW161"/>
      <c r="TX161"/>
      <c r="TY161"/>
      <c r="TZ161"/>
      <c r="UA161"/>
      <c r="UB161"/>
      <c r="UC161"/>
      <c r="UD161"/>
      <c r="UE161"/>
      <c r="UF161"/>
      <c r="UG161"/>
      <c r="UH161"/>
      <c r="UI161"/>
      <c r="UJ161"/>
      <c r="UK161"/>
      <c r="UL161"/>
      <c r="UM161"/>
      <c r="UN161"/>
      <c r="UO161"/>
      <c r="UP161"/>
      <c r="UQ161"/>
      <c r="UR161"/>
      <c r="US161"/>
      <c r="UT161"/>
      <c r="UU161"/>
      <c r="UV161"/>
      <c r="UW161"/>
      <c r="UX161"/>
      <c r="UY161"/>
      <c r="UZ161"/>
      <c r="VA161"/>
      <c r="VB161"/>
      <c r="VC161"/>
      <c r="VD161"/>
      <c r="VE161"/>
      <c r="VF161"/>
      <c r="VG161"/>
      <c r="VH161"/>
      <c r="VI161"/>
      <c r="VJ161"/>
      <c r="VK161"/>
      <c r="VL161"/>
      <c r="VM161"/>
      <c r="VN161"/>
      <c r="VO161"/>
      <c r="VP161"/>
      <c r="VQ161"/>
      <c r="VR161"/>
      <c r="VS161"/>
      <c r="VT161"/>
      <c r="VU161"/>
      <c r="VV161"/>
      <c r="VW161"/>
      <c r="VX161"/>
      <c r="VY161"/>
      <c r="VZ161"/>
      <c r="WA161"/>
      <c r="WB161"/>
      <c r="WC161"/>
      <c r="WD161"/>
      <c r="WE161"/>
      <c r="WF161"/>
      <c r="WG161"/>
      <c r="WH161"/>
      <c r="WI161"/>
      <c r="WJ161"/>
      <c r="WK161"/>
      <c r="WL161"/>
      <c r="WM161"/>
      <c r="WN161"/>
      <c r="WO161"/>
      <c r="WP161"/>
      <c r="WQ161"/>
      <c r="WR161"/>
      <c r="WS161"/>
      <c r="WT161"/>
      <c r="WU161"/>
      <c r="WV161"/>
      <c r="WW161"/>
      <c r="WX161"/>
      <c r="WY161"/>
      <c r="WZ161"/>
      <c r="XA161"/>
      <c r="XB161"/>
      <c r="XC161"/>
      <c r="XD161"/>
      <c r="XE161"/>
      <c r="XF161"/>
      <c r="XG161"/>
      <c r="XH161"/>
      <c r="XI161"/>
      <c r="XJ161"/>
      <c r="XK161"/>
      <c r="XL161"/>
      <c r="XM161"/>
      <c r="XN161"/>
      <c r="XO161"/>
      <c r="XP161"/>
      <c r="XQ161"/>
      <c r="XR161"/>
      <c r="XS161"/>
      <c r="XT161"/>
      <c r="XU161"/>
      <c r="XV161"/>
      <c r="XW161"/>
      <c r="XX161"/>
      <c r="XY161"/>
      <c r="XZ161"/>
      <c r="YA161"/>
      <c r="YB161"/>
      <c r="YC161"/>
      <c r="YD161"/>
      <c r="YE161"/>
      <c r="YF161"/>
      <c r="YG161"/>
      <c r="YH161"/>
      <c r="YI161"/>
      <c r="YJ161"/>
      <c r="YK161"/>
      <c r="YL161"/>
      <c r="YM161"/>
      <c r="YN161"/>
      <c r="YO161"/>
      <c r="YP161"/>
      <c r="YQ161"/>
      <c r="YR161"/>
      <c r="YS161"/>
      <c r="YT161"/>
      <c r="YU161"/>
      <c r="YV161"/>
      <c r="YW161"/>
      <c r="YX161"/>
      <c r="YY161"/>
      <c r="YZ161"/>
      <c r="ZA161"/>
      <c r="ZB161"/>
      <c r="ZC161"/>
      <c r="ZD161"/>
      <c r="ZE161"/>
      <c r="ZF161"/>
      <c r="ZG161"/>
      <c r="ZH161"/>
      <c r="ZI161"/>
      <c r="ZJ161"/>
      <c r="ZK161"/>
      <c r="ZL161"/>
      <c r="ZM161"/>
      <c r="ZN161"/>
      <c r="ZO161"/>
      <c r="ZP161"/>
      <c r="ZQ161"/>
      <c r="ZR161"/>
      <c r="ZS161"/>
      <c r="ZT161"/>
      <c r="ZU161"/>
      <c r="ZV161"/>
      <c r="ZW161"/>
      <c r="ZX161"/>
      <c r="ZY161"/>
      <c r="ZZ161"/>
      <c r="AAA161"/>
      <c r="AAB161"/>
      <c r="AAC161"/>
      <c r="AAD161"/>
      <c r="AAE161"/>
      <c r="AAF161"/>
      <c r="AAG161"/>
      <c r="AAH161"/>
      <c r="AAI161"/>
      <c r="AAJ161"/>
      <c r="AAK161"/>
      <c r="AAL161"/>
      <c r="AAM161"/>
      <c r="AAN161"/>
      <c r="AAO161"/>
      <c r="AAP161"/>
      <c r="AAQ161"/>
      <c r="AAR161"/>
      <c r="AAS161"/>
      <c r="AAT161"/>
      <c r="AAU161"/>
      <c r="AAV161"/>
      <c r="AAW161"/>
      <c r="AAX161"/>
      <c r="AAY161"/>
      <c r="AAZ161"/>
      <c r="ABA161"/>
      <c r="ABB161"/>
      <c r="ABC161"/>
      <c r="ABD161"/>
      <c r="ABE161"/>
      <c r="ABF161"/>
      <c r="ABG161"/>
      <c r="ABH161"/>
      <c r="ABI161"/>
      <c r="ABJ161"/>
      <c r="ABK161"/>
      <c r="ABL161"/>
      <c r="ABM161"/>
      <c r="ABN161"/>
      <c r="ABO161"/>
      <c r="ABP161"/>
      <c r="ABQ161"/>
      <c r="ABR161"/>
      <c r="ABS161"/>
      <c r="ABT161"/>
      <c r="ABU161"/>
      <c r="ABV161"/>
      <c r="ABW161"/>
      <c r="ABX161"/>
      <c r="ABY161"/>
      <c r="ABZ161"/>
      <c r="ACA161"/>
      <c r="ACB161"/>
      <c r="ACC161"/>
      <c r="ACD161"/>
      <c r="ACE161"/>
      <c r="ACF161"/>
      <c r="ACG161"/>
      <c r="ACH161"/>
      <c r="ACI161"/>
      <c r="ACJ161"/>
      <c r="ACK161"/>
      <c r="ACL161"/>
      <c r="ACM161"/>
      <c r="ACN161"/>
      <c r="ACO161"/>
      <c r="ACP161"/>
      <c r="ACQ161"/>
      <c r="ACR161"/>
      <c r="ACS161"/>
      <c r="ACT161"/>
      <c r="ACU161"/>
      <c r="ACV161"/>
      <c r="ACW161"/>
      <c r="ACX161"/>
      <c r="ACY161"/>
      <c r="ACZ161"/>
      <c r="ADA161"/>
      <c r="ADB161"/>
      <c r="ADC161"/>
      <c r="ADD161"/>
      <c r="ADE161"/>
      <c r="ADF161"/>
      <c r="ADG161"/>
      <c r="ADH161"/>
      <c r="ADI161"/>
      <c r="ADJ161"/>
      <c r="ADK161"/>
      <c r="ADL161"/>
      <c r="ADM161"/>
      <c r="ADN161"/>
      <c r="ADO161"/>
      <c r="ADP161"/>
      <c r="ADQ161"/>
      <c r="ADR161"/>
      <c r="ADS161"/>
      <c r="ADT161"/>
      <c r="ADU161"/>
      <c r="ADV161"/>
      <c r="ADW161"/>
      <c r="ADX161"/>
      <c r="ADY161"/>
      <c r="ADZ161"/>
      <c r="AEA161"/>
      <c r="AEB161"/>
      <c r="AEC161"/>
      <c r="AED161"/>
      <c r="AEE161"/>
      <c r="AEF161"/>
      <c r="AEG161"/>
      <c r="AEH161"/>
      <c r="AEI161"/>
      <c r="AEJ161"/>
      <c r="AEK161"/>
      <c r="AEL161"/>
      <c r="AEM161"/>
      <c r="AEN161"/>
      <c r="AEO161"/>
      <c r="AEP161"/>
      <c r="AEQ161"/>
      <c r="AER161"/>
      <c r="AES161"/>
      <c r="AET161"/>
      <c r="AEU161"/>
      <c r="AEV161"/>
      <c r="AEW161"/>
      <c r="AEX161"/>
      <c r="AEY161"/>
      <c r="AEZ161"/>
      <c r="AFA161"/>
      <c r="AFB161"/>
      <c r="AFC161"/>
      <c r="AFD161"/>
      <c r="AFE161"/>
      <c r="AFF161"/>
      <c r="AFG161"/>
      <c r="AFH161"/>
      <c r="AFI161"/>
      <c r="AFJ161"/>
      <c r="AFK161"/>
      <c r="AFL161"/>
      <c r="AFM161"/>
      <c r="AFN161"/>
      <c r="AFO161"/>
      <c r="AFP161"/>
      <c r="AFQ161"/>
      <c r="AFR161"/>
      <c r="AFS161"/>
      <c r="AFT161"/>
      <c r="AFU161"/>
      <c r="AFV161"/>
      <c r="AFW161"/>
      <c r="AFX161"/>
      <c r="AFY161"/>
      <c r="AFZ161"/>
      <c r="AGA161"/>
      <c r="AGB161"/>
      <c r="AGC161"/>
      <c r="AGD161"/>
      <c r="AGE161"/>
      <c r="AGF161"/>
      <c r="AGG161"/>
      <c r="AGH161"/>
      <c r="AGI161"/>
      <c r="AGJ161"/>
      <c r="AGK161"/>
      <c r="AGL161"/>
      <c r="AGM161"/>
      <c r="AGN161"/>
      <c r="AGO161"/>
      <c r="AGP161"/>
      <c r="AGQ161"/>
      <c r="AGR161"/>
      <c r="AGS161"/>
      <c r="AGT161"/>
      <c r="AGU161"/>
      <c r="AGV161"/>
      <c r="AGW161"/>
      <c r="AGX161"/>
      <c r="AGY161"/>
      <c r="AGZ161"/>
      <c r="AHA161"/>
      <c r="AHB161"/>
      <c r="AHC161"/>
      <c r="AHD161"/>
      <c r="AHE161"/>
      <c r="AHF161"/>
      <c r="AHG161"/>
      <c r="AHH161"/>
      <c r="AHI161"/>
      <c r="AHJ161"/>
      <c r="AHK161"/>
      <c r="AHL161"/>
      <c r="AHM161"/>
      <c r="AHN161"/>
      <c r="AHO161"/>
      <c r="AHP161"/>
      <c r="AHQ161"/>
      <c r="AHR161"/>
      <c r="AHS161"/>
      <c r="AHT161"/>
      <c r="AHU161"/>
      <c r="AHV161"/>
      <c r="AHW161"/>
      <c r="AHX161"/>
      <c r="AHY161"/>
      <c r="AHZ161"/>
      <c r="AIA161"/>
      <c r="AIB161"/>
      <c r="AIC161"/>
      <c r="AID161"/>
      <c r="AIE161"/>
      <c r="AIF161"/>
      <c r="AIG161"/>
      <c r="AIH161"/>
      <c r="AII161"/>
      <c r="AIJ161"/>
      <c r="AIK161"/>
      <c r="AIL161"/>
      <c r="AIM161"/>
      <c r="AIN161"/>
      <c r="AIO161"/>
      <c r="AIP161"/>
      <c r="AIQ161"/>
      <c r="AIR161"/>
      <c r="AIS161"/>
      <c r="AIT161"/>
      <c r="AIU161"/>
      <c r="AIV161"/>
      <c r="AIW161"/>
      <c r="AIX161"/>
      <c r="AIY161"/>
      <c r="AIZ161"/>
      <c r="AJA161"/>
      <c r="AJB161"/>
      <c r="AJC161"/>
      <c r="AJD161"/>
      <c r="AJE161"/>
      <c r="AJF161"/>
      <c r="AJG161"/>
      <c r="AJH161"/>
      <c r="AJI161"/>
      <c r="AJJ161"/>
      <c r="AJK161"/>
      <c r="AJL161"/>
      <c r="AJM161"/>
      <c r="AJN161"/>
      <c r="AJO161"/>
    </row>
    <row r="162" spans="1:951" x14ac:dyDescent="0.35">
      <c r="A162" s="90" t="s">
        <v>150</v>
      </c>
      <c r="B162" s="135">
        <v>4069548</v>
      </c>
      <c r="C162" s="136" t="s">
        <v>628</v>
      </c>
      <c r="D162" s="137">
        <v>33270</v>
      </c>
      <c r="E162" s="137">
        <v>19685</v>
      </c>
      <c r="F162" s="137">
        <v>42471</v>
      </c>
      <c r="G162" s="135">
        <v>25</v>
      </c>
      <c r="H162" s="136" t="s">
        <v>185</v>
      </c>
      <c r="I162" s="136" t="s">
        <v>731</v>
      </c>
      <c r="J162" s="136" t="s">
        <v>261</v>
      </c>
      <c r="K162" s="136" t="s">
        <v>259</v>
      </c>
      <c r="L162" s="135"/>
      <c r="M162" s="135">
        <v>100</v>
      </c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  <c r="LK162"/>
      <c r="LL162"/>
      <c r="LM162"/>
      <c r="LN162"/>
      <c r="LO162"/>
      <c r="LP162"/>
      <c r="LQ162"/>
      <c r="LR162"/>
      <c r="LS162"/>
      <c r="LT162"/>
      <c r="LU162"/>
      <c r="LV162"/>
      <c r="LW162"/>
      <c r="LX162"/>
      <c r="LY162"/>
      <c r="LZ162"/>
      <c r="MA162"/>
      <c r="MB162"/>
      <c r="MC162"/>
      <c r="MD162"/>
      <c r="ME162"/>
      <c r="MF162"/>
      <c r="MG162"/>
      <c r="MH162"/>
      <c r="MI162"/>
      <c r="MJ162"/>
      <c r="MK162"/>
      <c r="ML162"/>
      <c r="MM162"/>
      <c r="MN162"/>
      <c r="MO162"/>
      <c r="MP162"/>
      <c r="MQ162"/>
      <c r="MR162"/>
      <c r="MS162"/>
      <c r="MT162"/>
      <c r="MU162"/>
      <c r="MV162"/>
      <c r="MW162"/>
      <c r="MX162"/>
      <c r="MY162"/>
      <c r="MZ162"/>
      <c r="NA162"/>
      <c r="NB162"/>
      <c r="NC162"/>
      <c r="ND162"/>
      <c r="NE162"/>
      <c r="NF162"/>
      <c r="NG162"/>
      <c r="NH162"/>
      <c r="NI162"/>
      <c r="NJ162"/>
      <c r="NK162"/>
      <c r="NL162"/>
      <c r="NM162"/>
      <c r="NN162"/>
      <c r="NO162"/>
      <c r="NP162"/>
      <c r="NQ162"/>
      <c r="NR162"/>
      <c r="NS162"/>
      <c r="NT162"/>
      <c r="NU162"/>
      <c r="NV162"/>
      <c r="NW162"/>
      <c r="NX162"/>
      <c r="NY162"/>
      <c r="NZ162"/>
      <c r="OA162"/>
      <c r="OB162"/>
      <c r="OC162"/>
      <c r="OD162"/>
      <c r="OE162"/>
      <c r="OF162"/>
      <c r="OG162"/>
      <c r="OH162"/>
      <c r="OI162"/>
      <c r="OJ162"/>
      <c r="OK162"/>
      <c r="OL162"/>
      <c r="OM162"/>
      <c r="ON162"/>
      <c r="OO162"/>
      <c r="OP162"/>
      <c r="OQ162"/>
      <c r="OR162"/>
      <c r="OS162"/>
      <c r="OT162"/>
      <c r="OU162"/>
      <c r="OV162"/>
      <c r="OW162"/>
      <c r="OX162"/>
      <c r="OY162"/>
      <c r="OZ162"/>
      <c r="PA162"/>
      <c r="PB162"/>
      <c r="PC162"/>
      <c r="PD162"/>
      <c r="PE162"/>
      <c r="PF162"/>
      <c r="PG162"/>
      <c r="PH162"/>
      <c r="PI162"/>
      <c r="PJ162"/>
      <c r="PK162"/>
      <c r="PL162"/>
      <c r="PM162"/>
      <c r="PN162"/>
      <c r="PO162"/>
      <c r="PP162"/>
      <c r="PQ162"/>
      <c r="PR162"/>
      <c r="PS162"/>
      <c r="PT162"/>
      <c r="PU162"/>
      <c r="PV162"/>
      <c r="PW162"/>
      <c r="PX162"/>
      <c r="PY162"/>
      <c r="PZ162"/>
      <c r="QA162"/>
      <c r="QB162"/>
      <c r="QC162"/>
      <c r="QD162"/>
      <c r="QE162"/>
      <c r="QF162"/>
      <c r="QG162"/>
      <c r="QH162"/>
      <c r="QI162"/>
      <c r="QJ162"/>
      <c r="QK162"/>
      <c r="QL162"/>
      <c r="QM162"/>
      <c r="QN162"/>
      <c r="QO162"/>
      <c r="QP162"/>
      <c r="QQ162"/>
      <c r="QR162"/>
      <c r="QS162"/>
      <c r="QT162"/>
      <c r="QU162"/>
      <c r="QV162"/>
      <c r="QW162"/>
      <c r="QX162"/>
      <c r="QY162"/>
      <c r="QZ162"/>
      <c r="RA162"/>
      <c r="RB162"/>
      <c r="RC162"/>
      <c r="RD162"/>
      <c r="RE162"/>
      <c r="RF162"/>
      <c r="RG162"/>
      <c r="RH162"/>
      <c r="RI162"/>
      <c r="RJ162"/>
      <c r="RK162"/>
      <c r="RL162"/>
      <c r="RM162"/>
      <c r="RN162"/>
      <c r="RO162"/>
      <c r="RP162"/>
      <c r="RQ162"/>
      <c r="RR162"/>
      <c r="RS162"/>
      <c r="RT162"/>
      <c r="RU162"/>
      <c r="RV162"/>
      <c r="RW162"/>
      <c r="RX162"/>
      <c r="RY162"/>
      <c r="RZ162"/>
      <c r="SA162"/>
      <c r="SB162"/>
      <c r="SC162"/>
      <c r="SD162"/>
      <c r="SE162"/>
      <c r="SF162"/>
      <c r="SG162"/>
      <c r="SH162"/>
      <c r="SI162"/>
      <c r="SJ162"/>
      <c r="SK162"/>
      <c r="SL162"/>
      <c r="SM162"/>
      <c r="SN162"/>
      <c r="SO162"/>
      <c r="SP162"/>
      <c r="SQ162"/>
      <c r="SR162"/>
      <c r="SS162"/>
      <c r="ST162"/>
      <c r="SU162"/>
      <c r="SV162"/>
      <c r="SW162"/>
      <c r="SX162"/>
      <c r="SY162"/>
      <c r="SZ162"/>
      <c r="TA162"/>
      <c r="TB162"/>
      <c r="TC162"/>
      <c r="TD162"/>
      <c r="TE162"/>
      <c r="TF162"/>
      <c r="TG162"/>
      <c r="TH162"/>
      <c r="TI162"/>
      <c r="TJ162"/>
      <c r="TK162"/>
      <c r="TL162"/>
      <c r="TM162"/>
      <c r="TN162"/>
      <c r="TO162"/>
      <c r="TP162"/>
      <c r="TQ162"/>
      <c r="TR162"/>
      <c r="TS162"/>
      <c r="TT162"/>
      <c r="TU162"/>
      <c r="TV162"/>
      <c r="TW162"/>
      <c r="TX162"/>
      <c r="TY162"/>
      <c r="TZ162"/>
      <c r="UA162"/>
      <c r="UB162"/>
      <c r="UC162"/>
      <c r="UD162"/>
      <c r="UE162"/>
      <c r="UF162"/>
      <c r="UG162"/>
      <c r="UH162"/>
      <c r="UI162"/>
      <c r="UJ162"/>
      <c r="UK162"/>
      <c r="UL162"/>
      <c r="UM162"/>
      <c r="UN162"/>
      <c r="UO162"/>
      <c r="UP162"/>
      <c r="UQ162"/>
      <c r="UR162"/>
      <c r="US162"/>
      <c r="UT162"/>
      <c r="UU162"/>
      <c r="UV162"/>
      <c r="UW162"/>
      <c r="UX162"/>
      <c r="UY162"/>
      <c r="UZ162"/>
      <c r="VA162"/>
      <c r="VB162"/>
      <c r="VC162"/>
      <c r="VD162"/>
      <c r="VE162"/>
      <c r="VF162"/>
      <c r="VG162"/>
      <c r="VH162"/>
      <c r="VI162"/>
      <c r="VJ162"/>
      <c r="VK162"/>
      <c r="VL162"/>
      <c r="VM162"/>
      <c r="VN162"/>
      <c r="VO162"/>
      <c r="VP162"/>
      <c r="VQ162"/>
      <c r="VR162"/>
      <c r="VS162"/>
      <c r="VT162"/>
      <c r="VU162"/>
      <c r="VV162"/>
      <c r="VW162"/>
      <c r="VX162"/>
      <c r="VY162"/>
      <c r="VZ162"/>
      <c r="WA162"/>
      <c r="WB162"/>
      <c r="WC162"/>
      <c r="WD162"/>
      <c r="WE162"/>
      <c r="WF162"/>
      <c r="WG162"/>
      <c r="WH162"/>
      <c r="WI162"/>
      <c r="WJ162"/>
      <c r="WK162"/>
      <c r="WL162"/>
      <c r="WM162"/>
      <c r="WN162"/>
      <c r="WO162"/>
      <c r="WP162"/>
      <c r="WQ162"/>
      <c r="WR162"/>
      <c r="WS162"/>
      <c r="WT162"/>
      <c r="WU162"/>
      <c r="WV162"/>
      <c r="WW162"/>
      <c r="WX162"/>
      <c r="WY162"/>
      <c r="WZ162"/>
      <c r="XA162"/>
      <c r="XB162"/>
      <c r="XC162"/>
      <c r="XD162"/>
      <c r="XE162"/>
      <c r="XF162"/>
      <c r="XG162"/>
      <c r="XH162"/>
      <c r="XI162"/>
      <c r="XJ162"/>
      <c r="XK162"/>
      <c r="XL162"/>
      <c r="XM162"/>
      <c r="XN162"/>
      <c r="XO162"/>
      <c r="XP162"/>
      <c r="XQ162"/>
      <c r="XR162"/>
      <c r="XS162"/>
      <c r="XT162"/>
      <c r="XU162"/>
      <c r="XV162"/>
      <c r="XW162"/>
      <c r="XX162"/>
      <c r="XY162"/>
      <c r="XZ162"/>
      <c r="YA162"/>
      <c r="YB162"/>
      <c r="YC162"/>
      <c r="YD162"/>
      <c r="YE162"/>
      <c r="YF162"/>
      <c r="YG162"/>
      <c r="YH162"/>
      <c r="YI162"/>
      <c r="YJ162"/>
      <c r="YK162"/>
      <c r="YL162"/>
      <c r="YM162"/>
      <c r="YN162"/>
      <c r="YO162"/>
      <c r="YP162"/>
      <c r="YQ162"/>
      <c r="YR162"/>
      <c r="YS162"/>
      <c r="YT162"/>
      <c r="YU162"/>
      <c r="YV162"/>
      <c r="YW162"/>
      <c r="YX162"/>
      <c r="YY162"/>
      <c r="YZ162"/>
      <c r="ZA162"/>
      <c r="ZB162"/>
      <c r="ZC162"/>
      <c r="ZD162"/>
      <c r="ZE162"/>
      <c r="ZF162"/>
      <c r="ZG162"/>
      <c r="ZH162"/>
      <c r="ZI162"/>
      <c r="ZJ162"/>
      <c r="ZK162"/>
      <c r="ZL162"/>
      <c r="ZM162"/>
      <c r="ZN162"/>
      <c r="ZO162"/>
      <c r="ZP162"/>
      <c r="ZQ162"/>
      <c r="ZR162"/>
      <c r="ZS162"/>
      <c r="ZT162"/>
      <c r="ZU162"/>
      <c r="ZV162"/>
      <c r="ZW162"/>
      <c r="ZX162"/>
      <c r="ZY162"/>
      <c r="ZZ162"/>
      <c r="AAA162"/>
      <c r="AAB162"/>
      <c r="AAC162"/>
      <c r="AAD162"/>
      <c r="AAE162"/>
      <c r="AAF162"/>
      <c r="AAG162"/>
      <c r="AAH162"/>
      <c r="AAI162"/>
      <c r="AAJ162"/>
      <c r="AAK162"/>
      <c r="AAL162"/>
      <c r="AAM162"/>
      <c r="AAN162"/>
      <c r="AAO162"/>
      <c r="AAP162"/>
      <c r="AAQ162"/>
      <c r="AAR162"/>
      <c r="AAS162"/>
      <c r="AAT162"/>
      <c r="AAU162"/>
      <c r="AAV162"/>
      <c r="AAW162"/>
      <c r="AAX162"/>
      <c r="AAY162"/>
      <c r="AAZ162"/>
      <c r="ABA162"/>
      <c r="ABB162"/>
      <c r="ABC162"/>
      <c r="ABD162"/>
      <c r="ABE162"/>
      <c r="ABF162"/>
      <c r="ABG162"/>
      <c r="ABH162"/>
      <c r="ABI162"/>
      <c r="ABJ162"/>
      <c r="ABK162"/>
      <c r="ABL162"/>
      <c r="ABM162"/>
      <c r="ABN162"/>
      <c r="ABO162"/>
      <c r="ABP162"/>
      <c r="ABQ162"/>
      <c r="ABR162"/>
      <c r="ABS162"/>
      <c r="ABT162"/>
      <c r="ABU162"/>
      <c r="ABV162"/>
      <c r="ABW162"/>
      <c r="ABX162"/>
      <c r="ABY162"/>
      <c r="ABZ162"/>
      <c r="ACA162"/>
      <c r="ACB162"/>
      <c r="ACC162"/>
      <c r="ACD162"/>
      <c r="ACE162"/>
      <c r="ACF162"/>
      <c r="ACG162"/>
      <c r="ACH162"/>
      <c r="ACI162"/>
      <c r="ACJ162"/>
      <c r="ACK162"/>
      <c r="ACL162"/>
      <c r="ACM162"/>
      <c r="ACN162"/>
      <c r="ACO162"/>
      <c r="ACP162"/>
      <c r="ACQ162"/>
      <c r="ACR162"/>
      <c r="ACS162"/>
      <c r="ACT162"/>
      <c r="ACU162"/>
      <c r="ACV162"/>
      <c r="ACW162"/>
      <c r="ACX162"/>
      <c r="ACY162"/>
      <c r="ACZ162"/>
      <c r="ADA162"/>
      <c r="ADB162"/>
      <c r="ADC162"/>
      <c r="ADD162"/>
      <c r="ADE162"/>
      <c r="ADF162"/>
      <c r="ADG162"/>
      <c r="ADH162"/>
      <c r="ADI162"/>
      <c r="ADJ162"/>
      <c r="ADK162"/>
      <c r="ADL162"/>
      <c r="ADM162"/>
      <c r="ADN162"/>
      <c r="ADO162"/>
      <c r="ADP162"/>
      <c r="ADQ162"/>
      <c r="ADR162"/>
      <c r="ADS162"/>
      <c r="ADT162"/>
      <c r="ADU162"/>
      <c r="ADV162"/>
      <c r="ADW162"/>
      <c r="ADX162"/>
      <c r="ADY162"/>
      <c r="ADZ162"/>
      <c r="AEA162"/>
      <c r="AEB162"/>
      <c r="AEC162"/>
      <c r="AED162"/>
      <c r="AEE162"/>
      <c r="AEF162"/>
      <c r="AEG162"/>
      <c r="AEH162"/>
      <c r="AEI162"/>
      <c r="AEJ162"/>
      <c r="AEK162"/>
      <c r="AEL162"/>
      <c r="AEM162"/>
      <c r="AEN162"/>
      <c r="AEO162"/>
      <c r="AEP162"/>
      <c r="AEQ162"/>
      <c r="AER162"/>
      <c r="AES162"/>
      <c r="AET162"/>
      <c r="AEU162"/>
      <c r="AEV162"/>
      <c r="AEW162"/>
      <c r="AEX162"/>
      <c r="AEY162"/>
      <c r="AEZ162"/>
      <c r="AFA162"/>
      <c r="AFB162"/>
      <c r="AFC162"/>
      <c r="AFD162"/>
      <c r="AFE162"/>
      <c r="AFF162"/>
      <c r="AFG162"/>
      <c r="AFH162"/>
      <c r="AFI162"/>
      <c r="AFJ162"/>
      <c r="AFK162"/>
      <c r="AFL162"/>
      <c r="AFM162"/>
      <c r="AFN162"/>
      <c r="AFO162"/>
      <c r="AFP162"/>
      <c r="AFQ162"/>
      <c r="AFR162"/>
      <c r="AFS162"/>
      <c r="AFT162"/>
      <c r="AFU162"/>
      <c r="AFV162"/>
      <c r="AFW162"/>
      <c r="AFX162"/>
      <c r="AFY162"/>
      <c r="AFZ162"/>
      <c r="AGA162"/>
      <c r="AGB162"/>
      <c r="AGC162"/>
      <c r="AGD162"/>
      <c r="AGE162"/>
      <c r="AGF162"/>
      <c r="AGG162"/>
      <c r="AGH162"/>
      <c r="AGI162"/>
      <c r="AGJ162"/>
      <c r="AGK162"/>
      <c r="AGL162"/>
      <c r="AGM162"/>
      <c r="AGN162"/>
      <c r="AGO162"/>
      <c r="AGP162"/>
      <c r="AGQ162"/>
      <c r="AGR162"/>
      <c r="AGS162"/>
      <c r="AGT162"/>
      <c r="AGU162"/>
      <c r="AGV162"/>
      <c r="AGW162"/>
      <c r="AGX162"/>
      <c r="AGY162"/>
      <c r="AGZ162"/>
      <c r="AHA162"/>
      <c r="AHB162"/>
      <c r="AHC162"/>
      <c r="AHD162"/>
      <c r="AHE162"/>
      <c r="AHF162"/>
      <c r="AHG162"/>
      <c r="AHH162"/>
      <c r="AHI162"/>
      <c r="AHJ162"/>
      <c r="AHK162"/>
      <c r="AHL162"/>
      <c r="AHM162"/>
      <c r="AHN162"/>
      <c r="AHO162"/>
      <c r="AHP162"/>
      <c r="AHQ162"/>
      <c r="AHR162"/>
      <c r="AHS162"/>
      <c r="AHT162"/>
      <c r="AHU162"/>
      <c r="AHV162"/>
      <c r="AHW162"/>
      <c r="AHX162"/>
      <c r="AHY162"/>
      <c r="AHZ162"/>
      <c r="AIA162"/>
      <c r="AIB162"/>
      <c r="AIC162"/>
      <c r="AID162"/>
      <c r="AIE162"/>
      <c r="AIF162"/>
      <c r="AIG162"/>
      <c r="AIH162"/>
      <c r="AII162"/>
      <c r="AIJ162"/>
      <c r="AIK162"/>
      <c r="AIL162"/>
      <c r="AIM162"/>
      <c r="AIN162"/>
      <c r="AIO162"/>
      <c r="AIP162"/>
      <c r="AIQ162"/>
      <c r="AIR162"/>
      <c r="AIS162"/>
      <c r="AIT162"/>
      <c r="AIU162"/>
      <c r="AIV162"/>
      <c r="AIW162"/>
      <c r="AIX162"/>
      <c r="AIY162"/>
      <c r="AIZ162"/>
      <c r="AJA162"/>
      <c r="AJB162"/>
      <c r="AJC162"/>
      <c r="AJD162"/>
      <c r="AJE162"/>
      <c r="AJF162"/>
      <c r="AJG162"/>
      <c r="AJH162"/>
      <c r="AJI162"/>
      <c r="AJJ162"/>
      <c r="AJK162"/>
      <c r="AJL162"/>
      <c r="AJM162"/>
      <c r="AJN162"/>
      <c r="AJO162"/>
    </row>
    <row r="163" spans="1:951" x14ac:dyDescent="0.35">
      <c r="A163" s="90" t="s">
        <v>150</v>
      </c>
      <c r="B163" s="135">
        <v>4096930</v>
      </c>
      <c r="C163" s="136" t="s">
        <v>629</v>
      </c>
      <c r="D163" s="137">
        <v>32462</v>
      </c>
      <c r="E163" s="137">
        <v>20528</v>
      </c>
      <c r="F163" s="137">
        <v>39388</v>
      </c>
      <c r="G163" s="135">
        <v>19</v>
      </c>
      <c r="H163" s="136" t="s">
        <v>185</v>
      </c>
      <c r="I163" s="136" t="s">
        <v>731</v>
      </c>
      <c r="J163" s="136" t="s">
        <v>261</v>
      </c>
      <c r="K163" s="136" t="s">
        <v>259</v>
      </c>
      <c r="L163" s="135"/>
      <c r="M163" s="135">
        <v>100</v>
      </c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  <c r="LK163"/>
      <c r="LL163"/>
      <c r="LM163"/>
      <c r="LN163"/>
      <c r="LO163"/>
      <c r="LP163"/>
      <c r="LQ163"/>
      <c r="LR163"/>
      <c r="LS163"/>
      <c r="LT163"/>
      <c r="LU163"/>
      <c r="LV163"/>
      <c r="LW163"/>
      <c r="LX163"/>
      <c r="LY163"/>
      <c r="LZ163"/>
      <c r="MA163"/>
      <c r="MB163"/>
      <c r="MC163"/>
      <c r="MD163"/>
      <c r="ME163"/>
      <c r="MF163"/>
      <c r="MG163"/>
      <c r="MH163"/>
      <c r="MI163"/>
      <c r="MJ163"/>
      <c r="MK163"/>
      <c r="ML163"/>
      <c r="MM163"/>
      <c r="MN163"/>
      <c r="MO163"/>
      <c r="MP163"/>
      <c r="MQ163"/>
      <c r="MR163"/>
      <c r="MS163"/>
      <c r="MT163"/>
      <c r="MU163"/>
      <c r="MV163"/>
      <c r="MW163"/>
      <c r="MX163"/>
      <c r="MY163"/>
      <c r="MZ163"/>
      <c r="NA163"/>
      <c r="NB163"/>
      <c r="NC163"/>
      <c r="ND163"/>
      <c r="NE163"/>
      <c r="NF163"/>
      <c r="NG163"/>
      <c r="NH163"/>
      <c r="NI163"/>
      <c r="NJ163"/>
      <c r="NK163"/>
      <c r="NL163"/>
      <c r="NM163"/>
      <c r="NN163"/>
      <c r="NO163"/>
      <c r="NP163"/>
      <c r="NQ163"/>
      <c r="NR163"/>
      <c r="NS163"/>
      <c r="NT163"/>
      <c r="NU163"/>
      <c r="NV163"/>
      <c r="NW163"/>
      <c r="NX163"/>
      <c r="NY163"/>
      <c r="NZ163"/>
      <c r="OA163"/>
      <c r="OB163"/>
      <c r="OC163"/>
      <c r="OD163"/>
      <c r="OE163"/>
      <c r="OF163"/>
      <c r="OG163"/>
      <c r="OH163"/>
      <c r="OI163"/>
      <c r="OJ163"/>
      <c r="OK163"/>
      <c r="OL163"/>
      <c r="OM163"/>
      <c r="ON163"/>
      <c r="OO163"/>
      <c r="OP163"/>
      <c r="OQ163"/>
      <c r="OR163"/>
      <c r="OS163"/>
      <c r="OT163"/>
      <c r="OU163"/>
      <c r="OV163"/>
      <c r="OW163"/>
      <c r="OX163"/>
      <c r="OY163"/>
      <c r="OZ163"/>
      <c r="PA163"/>
      <c r="PB163"/>
      <c r="PC163"/>
      <c r="PD163"/>
      <c r="PE163"/>
      <c r="PF163"/>
      <c r="PG163"/>
      <c r="PH163"/>
      <c r="PI163"/>
      <c r="PJ163"/>
      <c r="PK163"/>
      <c r="PL163"/>
      <c r="PM163"/>
      <c r="PN163"/>
      <c r="PO163"/>
      <c r="PP163"/>
      <c r="PQ163"/>
      <c r="PR163"/>
      <c r="PS163"/>
      <c r="PT163"/>
      <c r="PU163"/>
      <c r="PV163"/>
      <c r="PW163"/>
      <c r="PX163"/>
      <c r="PY163"/>
      <c r="PZ163"/>
      <c r="QA163"/>
      <c r="QB163"/>
      <c r="QC163"/>
      <c r="QD163"/>
      <c r="QE163"/>
      <c r="QF163"/>
      <c r="QG163"/>
      <c r="QH163"/>
      <c r="QI163"/>
      <c r="QJ163"/>
      <c r="QK163"/>
      <c r="QL163"/>
      <c r="QM163"/>
      <c r="QN163"/>
      <c r="QO163"/>
      <c r="QP163"/>
      <c r="QQ163"/>
      <c r="QR163"/>
      <c r="QS163"/>
      <c r="QT163"/>
      <c r="QU163"/>
      <c r="QV163"/>
      <c r="QW163"/>
      <c r="QX163"/>
      <c r="QY163"/>
      <c r="QZ163"/>
      <c r="RA163"/>
      <c r="RB163"/>
      <c r="RC163"/>
      <c r="RD163"/>
      <c r="RE163"/>
      <c r="RF163"/>
      <c r="RG163"/>
      <c r="RH163"/>
      <c r="RI163"/>
      <c r="RJ163"/>
      <c r="RK163"/>
      <c r="RL163"/>
      <c r="RM163"/>
      <c r="RN163"/>
      <c r="RO163"/>
      <c r="RP163"/>
      <c r="RQ163"/>
      <c r="RR163"/>
      <c r="RS163"/>
      <c r="RT163"/>
      <c r="RU163"/>
      <c r="RV163"/>
      <c r="RW163"/>
      <c r="RX163"/>
      <c r="RY163"/>
      <c r="RZ163"/>
      <c r="SA163"/>
      <c r="SB163"/>
      <c r="SC163"/>
      <c r="SD163"/>
      <c r="SE163"/>
      <c r="SF163"/>
      <c r="SG163"/>
      <c r="SH163"/>
      <c r="SI163"/>
      <c r="SJ163"/>
      <c r="SK163"/>
      <c r="SL163"/>
      <c r="SM163"/>
      <c r="SN163"/>
      <c r="SO163"/>
      <c r="SP163"/>
      <c r="SQ163"/>
      <c r="SR163"/>
      <c r="SS163"/>
      <c r="ST163"/>
      <c r="SU163"/>
      <c r="SV163"/>
      <c r="SW163"/>
      <c r="SX163"/>
      <c r="SY163"/>
      <c r="SZ163"/>
      <c r="TA163"/>
      <c r="TB163"/>
      <c r="TC163"/>
      <c r="TD163"/>
      <c r="TE163"/>
      <c r="TF163"/>
      <c r="TG163"/>
      <c r="TH163"/>
      <c r="TI163"/>
      <c r="TJ163"/>
      <c r="TK163"/>
      <c r="TL163"/>
      <c r="TM163"/>
      <c r="TN163"/>
      <c r="TO163"/>
      <c r="TP163"/>
      <c r="TQ163"/>
      <c r="TR163"/>
      <c r="TS163"/>
      <c r="TT163"/>
      <c r="TU163"/>
      <c r="TV163"/>
      <c r="TW163"/>
      <c r="TX163"/>
      <c r="TY163"/>
      <c r="TZ163"/>
      <c r="UA163"/>
      <c r="UB163"/>
      <c r="UC163"/>
      <c r="UD163"/>
      <c r="UE163"/>
      <c r="UF163"/>
      <c r="UG163"/>
      <c r="UH163"/>
      <c r="UI163"/>
      <c r="UJ163"/>
      <c r="UK163"/>
      <c r="UL163"/>
      <c r="UM163"/>
      <c r="UN163"/>
      <c r="UO163"/>
      <c r="UP163"/>
      <c r="UQ163"/>
      <c r="UR163"/>
      <c r="US163"/>
      <c r="UT163"/>
      <c r="UU163"/>
      <c r="UV163"/>
      <c r="UW163"/>
      <c r="UX163"/>
      <c r="UY163"/>
      <c r="UZ163"/>
      <c r="VA163"/>
      <c r="VB163"/>
      <c r="VC163"/>
      <c r="VD163"/>
      <c r="VE163"/>
      <c r="VF163"/>
      <c r="VG163"/>
      <c r="VH163"/>
      <c r="VI163"/>
      <c r="VJ163"/>
      <c r="VK163"/>
      <c r="VL163"/>
      <c r="VM163"/>
      <c r="VN163"/>
      <c r="VO163"/>
      <c r="VP163"/>
      <c r="VQ163"/>
      <c r="VR163"/>
      <c r="VS163"/>
      <c r="VT163"/>
      <c r="VU163"/>
      <c r="VV163"/>
      <c r="VW163"/>
      <c r="VX163"/>
      <c r="VY163"/>
      <c r="VZ163"/>
      <c r="WA163"/>
      <c r="WB163"/>
      <c r="WC163"/>
      <c r="WD163"/>
      <c r="WE163"/>
      <c r="WF163"/>
      <c r="WG163"/>
      <c r="WH163"/>
      <c r="WI163"/>
      <c r="WJ163"/>
      <c r="WK163"/>
      <c r="WL163"/>
      <c r="WM163"/>
      <c r="WN163"/>
      <c r="WO163"/>
      <c r="WP163"/>
      <c r="WQ163"/>
      <c r="WR163"/>
      <c r="WS163"/>
      <c r="WT163"/>
      <c r="WU163"/>
      <c r="WV163"/>
      <c r="WW163"/>
      <c r="WX163"/>
      <c r="WY163"/>
      <c r="WZ163"/>
      <c r="XA163"/>
      <c r="XB163"/>
      <c r="XC163"/>
      <c r="XD163"/>
      <c r="XE163"/>
      <c r="XF163"/>
      <c r="XG163"/>
      <c r="XH163"/>
      <c r="XI163"/>
      <c r="XJ163"/>
      <c r="XK163"/>
      <c r="XL163"/>
      <c r="XM163"/>
      <c r="XN163"/>
      <c r="XO163"/>
      <c r="XP163"/>
      <c r="XQ163"/>
      <c r="XR163"/>
      <c r="XS163"/>
      <c r="XT163"/>
      <c r="XU163"/>
      <c r="XV163"/>
      <c r="XW163"/>
      <c r="XX163"/>
      <c r="XY163"/>
      <c r="XZ163"/>
      <c r="YA163"/>
      <c r="YB163"/>
      <c r="YC163"/>
      <c r="YD163"/>
      <c r="YE163"/>
      <c r="YF163"/>
      <c r="YG163"/>
      <c r="YH163"/>
      <c r="YI163"/>
      <c r="YJ163"/>
      <c r="YK163"/>
      <c r="YL163"/>
      <c r="YM163"/>
      <c r="YN163"/>
      <c r="YO163"/>
      <c r="YP163"/>
      <c r="YQ163"/>
      <c r="YR163"/>
      <c r="YS163"/>
      <c r="YT163"/>
      <c r="YU163"/>
      <c r="YV163"/>
      <c r="YW163"/>
      <c r="YX163"/>
      <c r="YY163"/>
      <c r="YZ163"/>
      <c r="ZA163"/>
      <c r="ZB163"/>
      <c r="ZC163"/>
      <c r="ZD163"/>
      <c r="ZE163"/>
      <c r="ZF163"/>
      <c r="ZG163"/>
      <c r="ZH163"/>
      <c r="ZI163"/>
      <c r="ZJ163"/>
      <c r="ZK163"/>
      <c r="ZL163"/>
      <c r="ZM163"/>
      <c r="ZN163"/>
      <c r="ZO163"/>
      <c r="ZP163"/>
      <c r="ZQ163"/>
      <c r="ZR163"/>
      <c r="ZS163"/>
      <c r="ZT163"/>
      <c r="ZU163"/>
      <c r="ZV163"/>
      <c r="ZW163"/>
      <c r="ZX163"/>
      <c r="ZY163"/>
      <c r="ZZ163"/>
      <c r="AAA163"/>
      <c r="AAB163"/>
      <c r="AAC163"/>
      <c r="AAD163"/>
      <c r="AAE163"/>
      <c r="AAF163"/>
      <c r="AAG163"/>
      <c r="AAH163"/>
      <c r="AAI163"/>
      <c r="AAJ163"/>
      <c r="AAK163"/>
      <c r="AAL163"/>
      <c r="AAM163"/>
      <c r="AAN163"/>
      <c r="AAO163"/>
      <c r="AAP163"/>
      <c r="AAQ163"/>
      <c r="AAR163"/>
      <c r="AAS163"/>
      <c r="AAT163"/>
      <c r="AAU163"/>
      <c r="AAV163"/>
      <c r="AAW163"/>
      <c r="AAX163"/>
      <c r="AAY163"/>
      <c r="AAZ163"/>
      <c r="ABA163"/>
      <c r="ABB163"/>
      <c r="ABC163"/>
      <c r="ABD163"/>
      <c r="ABE163"/>
      <c r="ABF163"/>
      <c r="ABG163"/>
      <c r="ABH163"/>
      <c r="ABI163"/>
      <c r="ABJ163"/>
      <c r="ABK163"/>
      <c r="ABL163"/>
      <c r="ABM163"/>
      <c r="ABN163"/>
      <c r="ABO163"/>
      <c r="ABP163"/>
      <c r="ABQ163"/>
      <c r="ABR163"/>
      <c r="ABS163"/>
      <c r="ABT163"/>
      <c r="ABU163"/>
      <c r="ABV163"/>
      <c r="ABW163"/>
      <c r="ABX163"/>
      <c r="ABY163"/>
      <c r="ABZ163"/>
      <c r="ACA163"/>
      <c r="ACB163"/>
      <c r="ACC163"/>
      <c r="ACD163"/>
      <c r="ACE163"/>
      <c r="ACF163"/>
      <c r="ACG163"/>
      <c r="ACH163"/>
      <c r="ACI163"/>
      <c r="ACJ163"/>
      <c r="ACK163"/>
      <c r="ACL163"/>
      <c r="ACM163"/>
      <c r="ACN163"/>
      <c r="ACO163"/>
      <c r="ACP163"/>
      <c r="ACQ163"/>
      <c r="ACR163"/>
      <c r="ACS163"/>
      <c r="ACT163"/>
      <c r="ACU163"/>
      <c r="ACV163"/>
      <c r="ACW163"/>
      <c r="ACX163"/>
      <c r="ACY163"/>
      <c r="ACZ163"/>
      <c r="ADA163"/>
      <c r="ADB163"/>
      <c r="ADC163"/>
      <c r="ADD163"/>
      <c r="ADE163"/>
      <c r="ADF163"/>
      <c r="ADG163"/>
      <c r="ADH163"/>
      <c r="ADI163"/>
      <c r="ADJ163"/>
      <c r="ADK163"/>
      <c r="ADL163"/>
      <c r="ADM163"/>
      <c r="ADN163"/>
      <c r="ADO163"/>
      <c r="ADP163"/>
      <c r="ADQ163"/>
      <c r="ADR163"/>
      <c r="ADS163"/>
      <c r="ADT163"/>
      <c r="ADU163"/>
      <c r="ADV163"/>
      <c r="ADW163"/>
      <c r="ADX163"/>
      <c r="ADY163"/>
      <c r="ADZ163"/>
      <c r="AEA163"/>
      <c r="AEB163"/>
      <c r="AEC163"/>
      <c r="AED163"/>
      <c r="AEE163"/>
      <c r="AEF163"/>
      <c r="AEG163"/>
      <c r="AEH163"/>
      <c r="AEI163"/>
      <c r="AEJ163"/>
      <c r="AEK163"/>
      <c r="AEL163"/>
      <c r="AEM163"/>
      <c r="AEN163"/>
      <c r="AEO163"/>
      <c r="AEP163"/>
      <c r="AEQ163"/>
      <c r="AER163"/>
      <c r="AES163"/>
      <c r="AET163"/>
      <c r="AEU163"/>
      <c r="AEV163"/>
      <c r="AEW163"/>
      <c r="AEX163"/>
      <c r="AEY163"/>
      <c r="AEZ163"/>
      <c r="AFA163"/>
      <c r="AFB163"/>
      <c r="AFC163"/>
      <c r="AFD163"/>
      <c r="AFE163"/>
      <c r="AFF163"/>
      <c r="AFG163"/>
      <c r="AFH163"/>
      <c r="AFI163"/>
      <c r="AFJ163"/>
      <c r="AFK163"/>
      <c r="AFL163"/>
      <c r="AFM163"/>
      <c r="AFN163"/>
      <c r="AFO163"/>
      <c r="AFP163"/>
      <c r="AFQ163"/>
      <c r="AFR163"/>
      <c r="AFS163"/>
      <c r="AFT163"/>
      <c r="AFU163"/>
      <c r="AFV163"/>
      <c r="AFW163"/>
      <c r="AFX163"/>
      <c r="AFY163"/>
      <c r="AFZ163"/>
      <c r="AGA163"/>
      <c r="AGB163"/>
      <c r="AGC163"/>
      <c r="AGD163"/>
      <c r="AGE163"/>
      <c r="AGF163"/>
      <c r="AGG163"/>
      <c r="AGH163"/>
      <c r="AGI163"/>
      <c r="AGJ163"/>
      <c r="AGK163"/>
      <c r="AGL163"/>
      <c r="AGM163"/>
      <c r="AGN163"/>
      <c r="AGO163"/>
      <c r="AGP163"/>
      <c r="AGQ163"/>
      <c r="AGR163"/>
      <c r="AGS163"/>
      <c r="AGT163"/>
      <c r="AGU163"/>
      <c r="AGV163"/>
      <c r="AGW163"/>
      <c r="AGX163"/>
      <c r="AGY163"/>
      <c r="AGZ163"/>
      <c r="AHA163"/>
      <c r="AHB163"/>
      <c r="AHC163"/>
      <c r="AHD163"/>
      <c r="AHE163"/>
      <c r="AHF163"/>
      <c r="AHG163"/>
      <c r="AHH163"/>
      <c r="AHI163"/>
      <c r="AHJ163"/>
      <c r="AHK163"/>
      <c r="AHL163"/>
      <c r="AHM163"/>
      <c r="AHN163"/>
      <c r="AHO163"/>
      <c r="AHP163"/>
      <c r="AHQ163"/>
      <c r="AHR163"/>
      <c r="AHS163"/>
      <c r="AHT163"/>
      <c r="AHU163"/>
      <c r="AHV163"/>
      <c r="AHW163"/>
      <c r="AHX163"/>
      <c r="AHY163"/>
      <c r="AHZ163"/>
      <c r="AIA163"/>
      <c r="AIB163"/>
      <c r="AIC163"/>
      <c r="AID163"/>
      <c r="AIE163"/>
      <c r="AIF163"/>
      <c r="AIG163"/>
      <c r="AIH163"/>
      <c r="AII163"/>
      <c r="AIJ163"/>
      <c r="AIK163"/>
      <c r="AIL163"/>
      <c r="AIM163"/>
      <c r="AIN163"/>
      <c r="AIO163"/>
      <c r="AIP163"/>
      <c r="AIQ163"/>
      <c r="AIR163"/>
      <c r="AIS163"/>
      <c r="AIT163"/>
      <c r="AIU163"/>
      <c r="AIV163"/>
      <c r="AIW163"/>
      <c r="AIX163"/>
      <c r="AIY163"/>
      <c r="AIZ163"/>
      <c r="AJA163"/>
      <c r="AJB163"/>
      <c r="AJC163"/>
      <c r="AJD163"/>
      <c r="AJE163"/>
      <c r="AJF163"/>
      <c r="AJG163"/>
      <c r="AJH163"/>
      <c r="AJI163"/>
      <c r="AJJ163"/>
      <c r="AJK163"/>
      <c r="AJL163"/>
      <c r="AJM163"/>
      <c r="AJN163"/>
      <c r="AJO163"/>
    </row>
    <row r="164" spans="1:951" x14ac:dyDescent="0.35">
      <c r="A164" s="90" t="s">
        <v>150</v>
      </c>
      <c r="B164" s="135">
        <v>4099640</v>
      </c>
      <c r="C164" s="136" t="s">
        <v>630</v>
      </c>
      <c r="D164" s="137">
        <v>32888</v>
      </c>
      <c r="E164" s="137">
        <v>21795</v>
      </c>
      <c r="F164" s="137">
        <v>42639</v>
      </c>
      <c r="G164" s="135">
        <v>26</v>
      </c>
      <c r="H164" s="136" t="s">
        <v>183</v>
      </c>
      <c r="I164" s="136" t="s">
        <v>731</v>
      </c>
      <c r="J164" s="136" t="s">
        <v>256</v>
      </c>
      <c r="K164" s="136" t="s">
        <v>259</v>
      </c>
      <c r="L164" s="135"/>
      <c r="M164" s="135">
        <v>100</v>
      </c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  <c r="MW164"/>
      <c r="MX164"/>
      <c r="MY164"/>
      <c r="MZ164"/>
      <c r="NA164"/>
      <c r="NB164"/>
      <c r="NC164"/>
      <c r="ND164"/>
      <c r="NE164"/>
      <c r="NF164"/>
      <c r="NG164"/>
      <c r="NH164"/>
      <c r="NI164"/>
      <c r="NJ164"/>
      <c r="NK164"/>
      <c r="NL164"/>
      <c r="NM164"/>
      <c r="NN164"/>
      <c r="NO164"/>
      <c r="NP164"/>
      <c r="NQ164"/>
      <c r="NR164"/>
      <c r="NS164"/>
      <c r="NT164"/>
      <c r="NU164"/>
      <c r="NV164"/>
      <c r="NW164"/>
      <c r="NX164"/>
      <c r="NY164"/>
      <c r="NZ164"/>
      <c r="OA164"/>
      <c r="OB164"/>
      <c r="OC164"/>
      <c r="OD164"/>
      <c r="OE164"/>
      <c r="OF164"/>
      <c r="OG164"/>
      <c r="OH164"/>
      <c r="OI164"/>
      <c r="OJ164"/>
      <c r="OK164"/>
      <c r="OL164"/>
      <c r="OM164"/>
      <c r="ON164"/>
      <c r="OO164"/>
      <c r="OP164"/>
      <c r="OQ164"/>
      <c r="OR164"/>
      <c r="OS164"/>
      <c r="OT164"/>
      <c r="OU164"/>
      <c r="OV164"/>
      <c r="OW164"/>
      <c r="OX164"/>
      <c r="OY164"/>
      <c r="OZ164"/>
      <c r="PA164"/>
      <c r="PB164"/>
      <c r="PC164"/>
      <c r="PD164"/>
      <c r="PE164"/>
      <c r="PF164"/>
      <c r="PG164"/>
      <c r="PH164"/>
      <c r="PI164"/>
      <c r="PJ164"/>
      <c r="PK164"/>
      <c r="PL164"/>
      <c r="PM164"/>
      <c r="PN164"/>
      <c r="PO164"/>
      <c r="PP164"/>
      <c r="PQ164"/>
      <c r="PR164"/>
      <c r="PS164"/>
      <c r="PT164"/>
      <c r="PU164"/>
      <c r="PV164"/>
      <c r="PW164"/>
      <c r="PX164"/>
      <c r="PY164"/>
      <c r="PZ164"/>
      <c r="QA164"/>
      <c r="QB164"/>
      <c r="QC164"/>
      <c r="QD164"/>
      <c r="QE164"/>
      <c r="QF164"/>
      <c r="QG164"/>
      <c r="QH164"/>
      <c r="QI164"/>
      <c r="QJ164"/>
      <c r="QK164"/>
      <c r="QL164"/>
      <c r="QM164"/>
      <c r="QN164"/>
      <c r="QO164"/>
      <c r="QP164"/>
      <c r="QQ164"/>
      <c r="QR164"/>
      <c r="QS164"/>
      <c r="QT164"/>
      <c r="QU164"/>
      <c r="QV164"/>
      <c r="QW164"/>
      <c r="QX164"/>
      <c r="QY164"/>
      <c r="QZ164"/>
      <c r="RA164"/>
      <c r="RB164"/>
      <c r="RC164"/>
      <c r="RD164"/>
      <c r="RE164"/>
      <c r="RF164"/>
      <c r="RG164"/>
      <c r="RH164"/>
      <c r="RI164"/>
      <c r="RJ164"/>
      <c r="RK164"/>
      <c r="RL164"/>
      <c r="RM164"/>
      <c r="RN164"/>
      <c r="RO164"/>
      <c r="RP164"/>
      <c r="RQ164"/>
      <c r="RR164"/>
      <c r="RS164"/>
      <c r="RT164"/>
      <c r="RU164"/>
      <c r="RV164"/>
      <c r="RW164"/>
      <c r="RX164"/>
      <c r="RY164"/>
      <c r="RZ164"/>
      <c r="SA164"/>
      <c r="SB164"/>
      <c r="SC164"/>
      <c r="SD164"/>
      <c r="SE164"/>
      <c r="SF164"/>
      <c r="SG164"/>
      <c r="SH164"/>
      <c r="SI164"/>
      <c r="SJ164"/>
      <c r="SK164"/>
      <c r="SL164"/>
      <c r="SM164"/>
      <c r="SN164"/>
      <c r="SO164"/>
      <c r="SP164"/>
      <c r="SQ164"/>
      <c r="SR164"/>
      <c r="SS164"/>
      <c r="ST164"/>
      <c r="SU164"/>
      <c r="SV164"/>
      <c r="SW164"/>
      <c r="SX164"/>
      <c r="SY164"/>
      <c r="SZ164"/>
      <c r="TA164"/>
      <c r="TB164"/>
      <c r="TC164"/>
      <c r="TD164"/>
      <c r="TE164"/>
      <c r="TF164"/>
      <c r="TG164"/>
      <c r="TH164"/>
      <c r="TI164"/>
      <c r="TJ164"/>
      <c r="TK164"/>
      <c r="TL164"/>
      <c r="TM164"/>
      <c r="TN164"/>
      <c r="TO164"/>
      <c r="TP164"/>
      <c r="TQ164"/>
      <c r="TR164"/>
      <c r="TS164"/>
      <c r="TT164"/>
      <c r="TU164"/>
      <c r="TV164"/>
      <c r="TW164"/>
      <c r="TX164"/>
      <c r="TY164"/>
      <c r="TZ164"/>
      <c r="UA164"/>
      <c r="UB164"/>
      <c r="UC164"/>
      <c r="UD164"/>
      <c r="UE164"/>
      <c r="UF164"/>
      <c r="UG164"/>
      <c r="UH164"/>
      <c r="UI164"/>
      <c r="UJ164"/>
      <c r="UK164"/>
      <c r="UL164"/>
      <c r="UM164"/>
      <c r="UN164"/>
      <c r="UO164"/>
      <c r="UP164"/>
      <c r="UQ164"/>
      <c r="UR164"/>
      <c r="US164"/>
      <c r="UT164"/>
      <c r="UU164"/>
      <c r="UV164"/>
      <c r="UW164"/>
      <c r="UX164"/>
      <c r="UY164"/>
      <c r="UZ164"/>
      <c r="VA164"/>
      <c r="VB164"/>
      <c r="VC164"/>
      <c r="VD164"/>
      <c r="VE164"/>
      <c r="VF164"/>
      <c r="VG164"/>
      <c r="VH164"/>
      <c r="VI164"/>
      <c r="VJ164"/>
      <c r="VK164"/>
      <c r="VL164"/>
      <c r="VM164"/>
      <c r="VN164"/>
      <c r="VO164"/>
      <c r="VP164"/>
      <c r="VQ164"/>
      <c r="VR164"/>
      <c r="VS164"/>
      <c r="VT164"/>
      <c r="VU164"/>
      <c r="VV164"/>
      <c r="VW164"/>
      <c r="VX164"/>
      <c r="VY164"/>
      <c r="VZ164"/>
      <c r="WA164"/>
      <c r="WB164"/>
      <c r="WC164"/>
      <c r="WD164"/>
      <c r="WE164"/>
      <c r="WF164"/>
      <c r="WG164"/>
      <c r="WH164"/>
      <c r="WI164"/>
      <c r="WJ164"/>
      <c r="WK164"/>
      <c r="WL164"/>
      <c r="WM164"/>
      <c r="WN164"/>
      <c r="WO164"/>
      <c r="WP164"/>
      <c r="WQ164"/>
      <c r="WR164"/>
      <c r="WS164"/>
      <c r="WT164"/>
      <c r="WU164"/>
      <c r="WV164"/>
      <c r="WW164"/>
      <c r="WX164"/>
      <c r="WY164"/>
      <c r="WZ164"/>
      <c r="XA164"/>
      <c r="XB164"/>
      <c r="XC164"/>
      <c r="XD164"/>
      <c r="XE164"/>
      <c r="XF164"/>
      <c r="XG164"/>
      <c r="XH164"/>
      <c r="XI164"/>
      <c r="XJ164"/>
      <c r="XK164"/>
      <c r="XL164"/>
      <c r="XM164"/>
      <c r="XN164"/>
      <c r="XO164"/>
      <c r="XP164"/>
      <c r="XQ164"/>
      <c r="XR164"/>
      <c r="XS164"/>
      <c r="XT164"/>
      <c r="XU164"/>
      <c r="XV164"/>
      <c r="XW164"/>
      <c r="XX164"/>
      <c r="XY164"/>
      <c r="XZ164"/>
      <c r="YA164"/>
      <c r="YB164"/>
      <c r="YC164"/>
      <c r="YD164"/>
      <c r="YE164"/>
      <c r="YF164"/>
      <c r="YG164"/>
      <c r="YH164"/>
      <c r="YI164"/>
      <c r="YJ164"/>
      <c r="YK164"/>
      <c r="YL164"/>
      <c r="YM164"/>
      <c r="YN164"/>
      <c r="YO164"/>
      <c r="YP164"/>
      <c r="YQ164"/>
      <c r="YR164"/>
      <c r="YS164"/>
      <c r="YT164"/>
      <c r="YU164"/>
      <c r="YV164"/>
      <c r="YW164"/>
      <c r="YX164"/>
      <c r="YY164"/>
      <c r="YZ164"/>
      <c r="ZA164"/>
      <c r="ZB164"/>
      <c r="ZC164"/>
      <c r="ZD164"/>
      <c r="ZE164"/>
      <c r="ZF164"/>
      <c r="ZG164"/>
      <c r="ZH164"/>
      <c r="ZI164"/>
      <c r="ZJ164"/>
      <c r="ZK164"/>
      <c r="ZL164"/>
      <c r="ZM164"/>
      <c r="ZN164"/>
      <c r="ZO164"/>
      <c r="ZP164"/>
      <c r="ZQ164"/>
      <c r="ZR164"/>
      <c r="ZS164"/>
      <c r="ZT164"/>
      <c r="ZU164"/>
      <c r="ZV164"/>
      <c r="ZW164"/>
      <c r="ZX164"/>
      <c r="ZY164"/>
      <c r="ZZ164"/>
      <c r="AAA164"/>
      <c r="AAB164"/>
      <c r="AAC164"/>
      <c r="AAD164"/>
      <c r="AAE164"/>
      <c r="AAF164"/>
      <c r="AAG164"/>
      <c r="AAH164"/>
      <c r="AAI164"/>
      <c r="AAJ164"/>
      <c r="AAK164"/>
      <c r="AAL164"/>
      <c r="AAM164"/>
      <c r="AAN164"/>
      <c r="AAO164"/>
      <c r="AAP164"/>
      <c r="AAQ164"/>
      <c r="AAR164"/>
      <c r="AAS164"/>
      <c r="AAT164"/>
      <c r="AAU164"/>
      <c r="AAV164"/>
      <c r="AAW164"/>
      <c r="AAX164"/>
      <c r="AAY164"/>
      <c r="AAZ164"/>
      <c r="ABA164"/>
      <c r="ABB164"/>
      <c r="ABC164"/>
      <c r="ABD164"/>
      <c r="ABE164"/>
      <c r="ABF164"/>
      <c r="ABG164"/>
      <c r="ABH164"/>
      <c r="ABI164"/>
      <c r="ABJ164"/>
      <c r="ABK164"/>
      <c r="ABL164"/>
      <c r="ABM164"/>
      <c r="ABN164"/>
      <c r="ABO164"/>
      <c r="ABP164"/>
      <c r="ABQ164"/>
      <c r="ABR164"/>
      <c r="ABS164"/>
      <c r="ABT164"/>
      <c r="ABU164"/>
      <c r="ABV164"/>
      <c r="ABW164"/>
      <c r="ABX164"/>
      <c r="ABY164"/>
      <c r="ABZ164"/>
      <c r="ACA164"/>
      <c r="ACB164"/>
      <c r="ACC164"/>
      <c r="ACD164"/>
      <c r="ACE164"/>
      <c r="ACF164"/>
      <c r="ACG164"/>
      <c r="ACH164"/>
      <c r="ACI164"/>
      <c r="ACJ164"/>
      <c r="ACK164"/>
      <c r="ACL164"/>
      <c r="ACM164"/>
      <c r="ACN164"/>
      <c r="ACO164"/>
      <c r="ACP164"/>
      <c r="ACQ164"/>
      <c r="ACR164"/>
      <c r="ACS164"/>
      <c r="ACT164"/>
      <c r="ACU164"/>
      <c r="ACV164"/>
      <c r="ACW164"/>
      <c r="ACX164"/>
      <c r="ACY164"/>
      <c r="ACZ164"/>
      <c r="ADA164"/>
      <c r="ADB164"/>
      <c r="ADC164"/>
      <c r="ADD164"/>
      <c r="ADE164"/>
      <c r="ADF164"/>
      <c r="ADG164"/>
      <c r="ADH164"/>
      <c r="ADI164"/>
      <c r="ADJ164"/>
      <c r="ADK164"/>
      <c r="ADL164"/>
      <c r="ADM164"/>
      <c r="ADN164"/>
      <c r="ADO164"/>
      <c r="ADP164"/>
      <c r="ADQ164"/>
      <c r="ADR164"/>
      <c r="ADS164"/>
      <c r="ADT164"/>
      <c r="ADU164"/>
      <c r="ADV164"/>
      <c r="ADW164"/>
      <c r="ADX164"/>
      <c r="ADY164"/>
      <c r="ADZ164"/>
      <c r="AEA164"/>
      <c r="AEB164"/>
      <c r="AEC164"/>
      <c r="AED164"/>
      <c r="AEE164"/>
      <c r="AEF164"/>
      <c r="AEG164"/>
      <c r="AEH164"/>
      <c r="AEI164"/>
      <c r="AEJ164"/>
      <c r="AEK164"/>
      <c r="AEL164"/>
      <c r="AEM164"/>
      <c r="AEN164"/>
      <c r="AEO164"/>
      <c r="AEP164"/>
      <c r="AEQ164"/>
      <c r="AER164"/>
      <c r="AES164"/>
      <c r="AET164"/>
      <c r="AEU164"/>
      <c r="AEV164"/>
      <c r="AEW164"/>
      <c r="AEX164"/>
      <c r="AEY164"/>
      <c r="AEZ164"/>
      <c r="AFA164"/>
      <c r="AFB164"/>
      <c r="AFC164"/>
      <c r="AFD164"/>
      <c r="AFE164"/>
      <c r="AFF164"/>
      <c r="AFG164"/>
      <c r="AFH164"/>
      <c r="AFI164"/>
      <c r="AFJ164"/>
      <c r="AFK164"/>
      <c r="AFL164"/>
      <c r="AFM164"/>
      <c r="AFN164"/>
      <c r="AFO164"/>
      <c r="AFP164"/>
      <c r="AFQ164"/>
      <c r="AFR164"/>
      <c r="AFS164"/>
      <c r="AFT164"/>
      <c r="AFU164"/>
      <c r="AFV164"/>
      <c r="AFW164"/>
      <c r="AFX164"/>
      <c r="AFY164"/>
      <c r="AFZ164"/>
      <c r="AGA164"/>
      <c r="AGB164"/>
      <c r="AGC164"/>
      <c r="AGD164"/>
      <c r="AGE164"/>
      <c r="AGF164"/>
      <c r="AGG164"/>
      <c r="AGH164"/>
      <c r="AGI164"/>
      <c r="AGJ164"/>
      <c r="AGK164"/>
      <c r="AGL164"/>
      <c r="AGM164"/>
      <c r="AGN164"/>
      <c r="AGO164"/>
      <c r="AGP164"/>
      <c r="AGQ164"/>
      <c r="AGR164"/>
      <c r="AGS164"/>
      <c r="AGT164"/>
      <c r="AGU164"/>
      <c r="AGV164"/>
      <c r="AGW164"/>
      <c r="AGX164"/>
      <c r="AGY164"/>
      <c r="AGZ164"/>
      <c r="AHA164"/>
      <c r="AHB164"/>
      <c r="AHC164"/>
      <c r="AHD164"/>
      <c r="AHE164"/>
      <c r="AHF164"/>
      <c r="AHG164"/>
      <c r="AHH164"/>
      <c r="AHI164"/>
      <c r="AHJ164"/>
      <c r="AHK164"/>
      <c r="AHL164"/>
      <c r="AHM164"/>
      <c r="AHN164"/>
      <c r="AHO164"/>
      <c r="AHP164"/>
      <c r="AHQ164"/>
      <c r="AHR164"/>
      <c r="AHS164"/>
      <c r="AHT164"/>
      <c r="AHU164"/>
      <c r="AHV164"/>
      <c r="AHW164"/>
      <c r="AHX164"/>
      <c r="AHY164"/>
      <c r="AHZ164"/>
      <c r="AIA164"/>
      <c r="AIB164"/>
      <c r="AIC164"/>
      <c r="AID164"/>
      <c r="AIE164"/>
      <c r="AIF164"/>
      <c r="AIG164"/>
      <c r="AIH164"/>
      <c r="AII164"/>
      <c r="AIJ164"/>
      <c r="AIK164"/>
      <c r="AIL164"/>
      <c r="AIM164"/>
      <c r="AIN164"/>
      <c r="AIO164"/>
      <c r="AIP164"/>
      <c r="AIQ164"/>
      <c r="AIR164"/>
      <c r="AIS164"/>
      <c r="AIT164"/>
      <c r="AIU164"/>
      <c r="AIV164"/>
      <c r="AIW164"/>
      <c r="AIX164"/>
      <c r="AIY164"/>
      <c r="AIZ164"/>
      <c r="AJA164"/>
      <c r="AJB164"/>
      <c r="AJC164"/>
      <c r="AJD164"/>
      <c r="AJE164"/>
      <c r="AJF164"/>
      <c r="AJG164"/>
      <c r="AJH164"/>
      <c r="AJI164"/>
      <c r="AJJ164"/>
      <c r="AJK164"/>
      <c r="AJL164"/>
      <c r="AJM164"/>
      <c r="AJN164"/>
      <c r="AJO164"/>
    </row>
    <row r="165" spans="1:951" x14ac:dyDescent="0.35">
      <c r="A165" s="90" t="s">
        <v>150</v>
      </c>
      <c r="B165" s="135">
        <v>4112138</v>
      </c>
      <c r="C165" s="136" t="s">
        <v>631</v>
      </c>
      <c r="D165" s="137">
        <v>34349</v>
      </c>
      <c r="E165" s="137">
        <v>21876</v>
      </c>
      <c r="F165" s="137">
        <v>43311</v>
      </c>
      <c r="G165" s="135">
        <v>24</v>
      </c>
      <c r="H165" s="136" t="s">
        <v>183</v>
      </c>
      <c r="I165" s="136" t="s">
        <v>731</v>
      </c>
      <c r="J165" s="136" t="s">
        <v>261</v>
      </c>
      <c r="K165" s="136" t="s">
        <v>259</v>
      </c>
      <c r="L165" s="135"/>
      <c r="M165" s="135">
        <v>100</v>
      </c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JW165"/>
      <c r="JX165"/>
      <c r="JY165"/>
      <c r="JZ165"/>
      <c r="KA165"/>
      <c r="KB165"/>
      <c r="KC165"/>
      <c r="KD165"/>
      <c r="KE165"/>
      <c r="KF165"/>
      <c r="KG165"/>
      <c r="KH165"/>
      <c r="KI165"/>
      <c r="KJ165"/>
      <c r="KK165"/>
      <c r="KL165"/>
      <c r="KM165"/>
      <c r="KN165"/>
      <c r="KO165"/>
      <c r="KP165"/>
      <c r="KQ165"/>
      <c r="KR165"/>
      <c r="KS165"/>
      <c r="KT165"/>
      <c r="KU165"/>
      <c r="KV165"/>
      <c r="KW165"/>
      <c r="KX165"/>
      <c r="KY165"/>
      <c r="KZ165"/>
      <c r="LA165"/>
      <c r="LB165"/>
      <c r="LC165"/>
      <c r="LD165"/>
      <c r="LE165"/>
      <c r="LF165"/>
      <c r="LG165"/>
      <c r="LH165"/>
      <c r="LI165"/>
      <c r="LJ165"/>
      <c r="LK165"/>
      <c r="LL165"/>
      <c r="LM165"/>
      <c r="LN165"/>
      <c r="LO165"/>
      <c r="LP165"/>
      <c r="LQ165"/>
      <c r="LR165"/>
      <c r="LS165"/>
      <c r="LT165"/>
      <c r="LU165"/>
      <c r="LV165"/>
      <c r="LW165"/>
      <c r="LX165"/>
      <c r="LY165"/>
      <c r="LZ165"/>
      <c r="MA165"/>
      <c r="MB165"/>
      <c r="MC165"/>
      <c r="MD165"/>
      <c r="ME165"/>
      <c r="MF165"/>
      <c r="MG165"/>
      <c r="MH165"/>
      <c r="MI165"/>
      <c r="MJ165"/>
      <c r="MK165"/>
      <c r="ML165"/>
      <c r="MM165"/>
      <c r="MN165"/>
      <c r="MO165"/>
      <c r="MP165"/>
      <c r="MQ165"/>
      <c r="MR165"/>
      <c r="MS165"/>
      <c r="MT165"/>
      <c r="MU165"/>
      <c r="MV165"/>
      <c r="MW165"/>
      <c r="MX165"/>
      <c r="MY165"/>
      <c r="MZ165"/>
      <c r="NA165"/>
      <c r="NB165"/>
      <c r="NC165"/>
      <c r="ND165"/>
      <c r="NE165"/>
      <c r="NF165"/>
      <c r="NG165"/>
      <c r="NH165"/>
      <c r="NI165"/>
      <c r="NJ165"/>
      <c r="NK165"/>
      <c r="NL165"/>
      <c r="NM165"/>
      <c r="NN165"/>
      <c r="NO165"/>
      <c r="NP165"/>
      <c r="NQ165"/>
      <c r="NR165"/>
      <c r="NS165"/>
      <c r="NT165"/>
      <c r="NU165"/>
      <c r="NV165"/>
      <c r="NW165"/>
      <c r="NX165"/>
      <c r="NY165"/>
      <c r="NZ165"/>
      <c r="OA165"/>
      <c r="OB165"/>
      <c r="OC165"/>
      <c r="OD165"/>
      <c r="OE165"/>
      <c r="OF165"/>
      <c r="OG165"/>
      <c r="OH165"/>
      <c r="OI165"/>
      <c r="OJ165"/>
      <c r="OK165"/>
      <c r="OL165"/>
      <c r="OM165"/>
      <c r="ON165"/>
      <c r="OO165"/>
      <c r="OP165"/>
      <c r="OQ165"/>
      <c r="OR165"/>
      <c r="OS165"/>
      <c r="OT165"/>
      <c r="OU165"/>
      <c r="OV165"/>
      <c r="OW165"/>
      <c r="OX165"/>
      <c r="OY165"/>
      <c r="OZ165"/>
      <c r="PA165"/>
      <c r="PB165"/>
      <c r="PC165"/>
      <c r="PD165"/>
      <c r="PE165"/>
      <c r="PF165"/>
      <c r="PG165"/>
      <c r="PH165"/>
      <c r="PI165"/>
      <c r="PJ165"/>
      <c r="PK165"/>
      <c r="PL165"/>
      <c r="PM165"/>
      <c r="PN165"/>
      <c r="PO165"/>
      <c r="PP165"/>
      <c r="PQ165"/>
      <c r="PR165"/>
      <c r="PS165"/>
      <c r="PT165"/>
      <c r="PU165"/>
      <c r="PV165"/>
      <c r="PW165"/>
      <c r="PX165"/>
      <c r="PY165"/>
      <c r="PZ165"/>
      <c r="QA165"/>
      <c r="QB165"/>
      <c r="QC165"/>
      <c r="QD165"/>
      <c r="QE165"/>
      <c r="QF165"/>
      <c r="QG165"/>
      <c r="QH165"/>
      <c r="QI165"/>
      <c r="QJ165"/>
      <c r="QK165"/>
      <c r="QL165"/>
      <c r="QM165"/>
      <c r="QN165"/>
      <c r="QO165"/>
      <c r="QP165"/>
      <c r="QQ165"/>
      <c r="QR165"/>
      <c r="QS165"/>
      <c r="QT165"/>
      <c r="QU165"/>
      <c r="QV165"/>
      <c r="QW165"/>
      <c r="QX165"/>
      <c r="QY165"/>
      <c r="QZ165"/>
      <c r="RA165"/>
      <c r="RB165"/>
      <c r="RC165"/>
      <c r="RD165"/>
      <c r="RE165"/>
      <c r="RF165"/>
      <c r="RG165"/>
      <c r="RH165"/>
      <c r="RI165"/>
      <c r="RJ165"/>
      <c r="RK165"/>
      <c r="RL165"/>
      <c r="RM165"/>
      <c r="RN165"/>
      <c r="RO165"/>
      <c r="RP165"/>
      <c r="RQ165"/>
      <c r="RR165"/>
      <c r="RS165"/>
      <c r="RT165"/>
      <c r="RU165"/>
      <c r="RV165"/>
      <c r="RW165"/>
      <c r="RX165"/>
      <c r="RY165"/>
      <c r="RZ165"/>
      <c r="SA165"/>
      <c r="SB165"/>
      <c r="SC165"/>
      <c r="SD165"/>
      <c r="SE165"/>
      <c r="SF165"/>
      <c r="SG165"/>
      <c r="SH165"/>
      <c r="SI165"/>
      <c r="SJ165"/>
      <c r="SK165"/>
      <c r="SL165"/>
      <c r="SM165"/>
      <c r="SN165"/>
      <c r="SO165"/>
      <c r="SP165"/>
      <c r="SQ165"/>
      <c r="SR165"/>
      <c r="SS165"/>
      <c r="ST165"/>
      <c r="SU165"/>
      <c r="SV165"/>
      <c r="SW165"/>
      <c r="SX165"/>
      <c r="SY165"/>
      <c r="SZ165"/>
      <c r="TA165"/>
      <c r="TB165"/>
      <c r="TC165"/>
      <c r="TD165"/>
      <c r="TE165"/>
      <c r="TF165"/>
      <c r="TG165"/>
      <c r="TH165"/>
      <c r="TI165"/>
      <c r="TJ165"/>
      <c r="TK165"/>
      <c r="TL165"/>
      <c r="TM165"/>
      <c r="TN165"/>
      <c r="TO165"/>
      <c r="TP165"/>
      <c r="TQ165"/>
      <c r="TR165"/>
      <c r="TS165"/>
      <c r="TT165"/>
      <c r="TU165"/>
      <c r="TV165"/>
      <c r="TW165"/>
      <c r="TX165"/>
      <c r="TY165"/>
      <c r="TZ165"/>
      <c r="UA165"/>
      <c r="UB165"/>
      <c r="UC165"/>
      <c r="UD165"/>
      <c r="UE165"/>
      <c r="UF165"/>
      <c r="UG165"/>
      <c r="UH165"/>
      <c r="UI165"/>
      <c r="UJ165"/>
      <c r="UK165"/>
      <c r="UL165"/>
      <c r="UM165"/>
      <c r="UN165"/>
      <c r="UO165"/>
      <c r="UP165"/>
      <c r="UQ165"/>
      <c r="UR165"/>
      <c r="US165"/>
      <c r="UT165"/>
      <c r="UU165"/>
      <c r="UV165"/>
      <c r="UW165"/>
      <c r="UX165"/>
      <c r="UY165"/>
      <c r="UZ165"/>
      <c r="VA165"/>
      <c r="VB165"/>
      <c r="VC165"/>
      <c r="VD165"/>
      <c r="VE165"/>
      <c r="VF165"/>
      <c r="VG165"/>
      <c r="VH165"/>
      <c r="VI165"/>
      <c r="VJ165"/>
      <c r="VK165"/>
      <c r="VL165"/>
      <c r="VM165"/>
      <c r="VN165"/>
      <c r="VO165"/>
      <c r="VP165"/>
      <c r="VQ165"/>
      <c r="VR165"/>
      <c r="VS165"/>
      <c r="VT165"/>
      <c r="VU165"/>
      <c r="VV165"/>
      <c r="VW165"/>
      <c r="VX165"/>
      <c r="VY165"/>
      <c r="VZ165"/>
      <c r="WA165"/>
      <c r="WB165"/>
      <c r="WC165"/>
      <c r="WD165"/>
      <c r="WE165"/>
      <c r="WF165"/>
      <c r="WG165"/>
      <c r="WH165"/>
      <c r="WI165"/>
      <c r="WJ165"/>
      <c r="WK165"/>
      <c r="WL165"/>
      <c r="WM165"/>
      <c r="WN165"/>
      <c r="WO165"/>
      <c r="WP165"/>
      <c r="WQ165"/>
      <c r="WR165"/>
      <c r="WS165"/>
      <c r="WT165"/>
      <c r="WU165"/>
      <c r="WV165"/>
      <c r="WW165"/>
      <c r="WX165"/>
      <c r="WY165"/>
      <c r="WZ165"/>
      <c r="XA165"/>
      <c r="XB165"/>
      <c r="XC165"/>
      <c r="XD165"/>
      <c r="XE165"/>
      <c r="XF165"/>
      <c r="XG165"/>
      <c r="XH165"/>
      <c r="XI165"/>
      <c r="XJ165"/>
      <c r="XK165"/>
      <c r="XL165"/>
      <c r="XM165"/>
      <c r="XN165"/>
      <c r="XO165"/>
      <c r="XP165"/>
      <c r="XQ165"/>
      <c r="XR165"/>
      <c r="XS165"/>
      <c r="XT165"/>
      <c r="XU165"/>
      <c r="XV165"/>
      <c r="XW165"/>
      <c r="XX165"/>
      <c r="XY165"/>
      <c r="XZ165"/>
      <c r="YA165"/>
      <c r="YB165"/>
      <c r="YC165"/>
      <c r="YD165"/>
      <c r="YE165"/>
      <c r="YF165"/>
      <c r="YG165"/>
      <c r="YH165"/>
      <c r="YI165"/>
      <c r="YJ165"/>
      <c r="YK165"/>
      <c r="YL165"/>
      <c r="YM165"/>
      <c r="YN165"/>
      <c r="YO165"/>
      <c r="YP165"/>
      <c r="YQ165"/>
      <c r="YR165"/>
      <c r="YS165"/>
      <c r="YT165"/>
      <c r="YU165"/>
      <c r="YV165"/>
      <c r="YW165"/>
      <c r="YX165"/>
      <c r="YY165"/>
      <c r="YZ165"/>
      <c r="ZA165"/>
      <c r="ZB165"/>
      <c r="ZC165"/>
      <c r="ZD165"/>
      <c r="ZE165"/>
      <c r="ZF165"/>
      <c r="ZG165"/>
      <c r="ZH165"/>
      <c r="ZI165"/>
      <c r="ZJ165"/>
      <c r="ZK165"/>
      <c r="ZL165"/>
      <c r="ZM165"/>
      <c r="ZN165"/>
      <c r="ZO165"/>
      <c r="ZP165"/>
      <c r="ZQ165"/>
      <c r="ZR165"/>
      <c r="ZS165"/>
      <c r="ZT165"/>
      <c r="ZU165"/>
      <c r="ZV165"/>
      <c r="ZW165"/>
      <c r="ZX165"/>
      <c r="ZY165"/>
      <c r="ZZ165"/>
      <c r="AAA165"/>
      <c r="AAB165"/>
      <c r="AAC165"/>
      <c r="AAD165"/>
      <c r="AAE165"/>
      <c r="AAF165"/>
      <c r="AAG165"/>
      <c r="AAH165"/>
      <c r="AAI165"/>
      <c r="AAJ165"/>
      <c r="AAK165"/>
      <c r="AAL165"/>
      <c r="AAM165"/>
      <c r="AAN165"/>
      <c r="AAO165"/>
      <c r="AAP165"/>
      <c r="AAQ165"/>
      <c r="AAR165"/>
      <c r="AAS165"/>
      <c r="AAT165"/>
      <c r="AAU165"/>
      <c r="AAV165"/>
      <c r="AAW165"/>
      <c r="AAX165"/>
      <c r="AAY165"/>
      <c r="AAZ165"/>
      <c r="ABA165"/>
      <c r="ABB165"/>
      <c r="ABC165"/>
      <c r="ABD165"/>
      <c r="ABE165"/>
      <c r="ABF165"/>
      <c r="ABG165"/>
      <c r="ABH165"/>
      <c r="ABI165"/>
      <c r="ABJ165"/>
      <c r="ABK165"/>
      <c r="ABL165"/>
      <c r="ABM165"/>
      <c r="ABN165"/>
      <c r="ABO165"/>
      <c r="ABP165"/>
      <c r="ABQ165"/>
      <c r="ABR165"/>
      <c r="ABS165"/>
      <c r="ABT165"/>
      <c r="ABU165"/>
      <c r="ABV165"/>
      <c r="ABW165"/>
      <c r="ABX165"/>
      <c r="ABY165"/>
      <c r="ABZ165"/>
      <c r="ACA165"/>
      <c r="ACB165"/>
      <c r="ACC165"/>
      <c r="ACD165"/>
      <c r="ACE165"/>
      <c r="ACF165"/>
      <c r="ACG165"/>
      <c r="ACH165"/>
      <c r="ACI165"/>
      <c r="ACJ165"/>
      <c r="ACK165"/>
      <c r="ACL165"/>
      <c r="ACM165"/>
      <c r="ACN165"/>
      <c r="ACO165"/>
      <c r="ACP165"/>
      <c r="ACQ165"/>
      <c r="ACR165"/>
      <c r="ACS165"/>
      <c r="ACT165"/>
      <c r="ACU165"/>
      <c r="ACV165"/>
      <c r="ACW165"/>
      <c r="ACX165"/>
      <c r="ACY165"/>
      <c r="ACZ165"/>
      <c r="ADA165"/>
      <c r="ADB165"/>
      <c r="ADC165"/>
      <c r="ADD165"/>
      <c r="ADE165"/>
      <c r="ADF165"/>
      <c r="ADG165"/>
      <c r="ADH165"/>
      <c r="ADI165"/>
      <c r="ADJ165"/>
      <c r="ADK165"/>
      <c r="ADL165"/>
      <c r="ADM165"/>
      <c r="ADN165"/>
      <c r="ADO165"/>
      <c r="ADP165"/>
      <c r="ADQ165"/>
      <c r="ADR165"/>
      <c r="ADS165"/>
      <c r="ADT165"/>
      <c r="ADU165"/>
      <c r="ADV165"/>
      <c r="ADW165"/>
      <c r="ADX165"/>
      <c r="ADY165"/>
      <c r="ADZ165"/>
      <c r="AEA165"/>
      <c r="AEB165"/>
      <c r="AEC165"/>
      <c r="AED165"/>
      <c r="AEE165"/>
      <c r="AEF165"/>
      <c r="AEG165"/>
      <c r="AEH165"/>
      <c r="AEI165"/>
      <c r="AEJ165"/>
      <c r="AEK165"/>
      <c r="AEL165"/>
      <c r="AEM165"/>
      <c r="AEN165"/>
      <c r="AEO165"/>
      <c r="AEP165"/>
      <c r="AEQ165"/>
      <c r="AER165"/>
      <c r="AES165"/>
      <c r="AET165"/>
      <c r="AEU165"/>
      <c r="AEV165"/>
      <c r="AEW165"/>
      <c r="AEX165"/>
      <c r="AEY165"/>
      <c r="AEZ165"/>
      <c r="AFA165"/>
      <c r="AFB165"/>
      <c r="AFC165"/>
      <c r="AFD165"/>
      <c r="AFE165"/>
      <c r="AFF165"/>
      <c r="AFG165"/>
      <c r="AFH165"/>
      <c r="AFI165"/>
      <c r="AFJ165"/>
      <c r="AFK165"/>
      <c r="AFL165"/>
      <c r="AFM165"/>
      <c r="AFN165"/>
      <c r="AFO165"/>
      <c r="AFP165"/>
      <c r="AFQ165"/>
      <c r="AFR165"/>
      <c r="AFS165"/>
      <c r="AFT165"/>
      <c r="AFU165"/>
      <c r="AFV165"/>
      <c r="AFW165"/>
      <c r="AFX165"/>
      <c r="AFY165"/>
      <c r="AFZ165"/>
      <c r="AGA165"/>
      <c r="AGB165"/>
      <c r="AGC165"/>
      <c r="AGD165"/>
      <c r="AGE165"/>
      <c r="AGF165"/>
      <c r="AGG165"/>
      <c r="AGH165"/>
      <c r="AGI165"/>
      <c r="AGJ165"/>
      <c r="AGK165"/>
      <c r="AGL165"/>
      <c r="AGM165"/>
      <c r="AGN165"/>
      <c r="AGO165"/>
      <c r="AGP165"/>
      <c r="AGQ165"/>
      <c r="AGR165"/>
      <c r="AGS165"/>
      <c r="AGT165"/>
      <c r="AGU165"/>
      <c r="AGV165"/>
      <c r="AGW165"/>
      <c r="AGX165"/>
      <c r="AGY165"/>
      <c r="AGZ165"/>
      <c r="AHA165"/>
      <c r="AHB165"/>
      <c r="AHC165"/>
      <c r="AHD165"/>
      <c r="AHE165"/>
      <c r="AHF165"/>
      <c r="AHG165"/>
      <c r="AHH165"/>
      <c r="AHI165"/>
      <c r="AHJ165"/>
      <c r="AHK165"/>
      <c r="AHL165"/>
      <c r="AHM165"/>
      <c r="AHN165"/>
      <c r="AHO165"/>
      <c r="AHP165"/>
      <c r="AHQ165"/>
      <c r="AHR165"/>
      <c r="AHS165"/>
      <c r="AHT165"/>
      <c r="AHU165"/>
      <c r="AHV165"/>
      <c r="AHW165"/>
      <c r="AHX165"/>
      <c r="AHY165"/>
      <c r="AHZ165"/>
      <c r="AIA165"/>
      <c r="AIB165"/>
      <c r="AIC165"/>
      <c r="AID165"/>
      <c r="AIE165"/>
      <c r="AIF165"/>
      <c r="AIG165"/>
      <c r="AIH165"/>
      <c r="AII165"/>
      <c r="AIJ165"/>
      <c r="AIK165"/>
      <c r="AIL165"/>
      <c r="AIM165"/>
      <c r="AIN165"/>
      <c r="AIO165"/>
      <c r="AIP165"/>
      <c r="AIQ165"/>
      <c r="AIR165"/>
      <c r="AIS165"/>
      <c r="AIT165"/>
      <c r="AIU165"/>
      <c r="AIV165"/>
      <c r="AIW165"/>
      <c r="AIX165"/>
      <c r="AIY165"/>
      <c r="AIZ165"/>
      <c r="AJA165"/>
      <c r="AJB165"/>
      <c r="AJC165"/>
      <c r="AJD165"/>
      <c r="AJE165"/>
      <c r="AJF165"/>
      <c r="AJG165"/>
      <c r="AJH165"/>
      <c r="AJI165"/>
      <c r="AJJ165"/>
      <c r="AJK165"/>
      <c r="AJL165"/>
      <c r="AJM165"/>
      <c r="AJN165"/>
      <c r="AJO165"/>
    </row>
    <row r="166" spans="1:951" x14ac:dyDescent="0.35">
      <c r="A166" s="90" t="s">
        <v>150</v>
      </c>
      <c r="B166" s="135">
        <v>4115193</v>
      </c>
      <c r="C166" s="136" t="s">
        <v>632</v>
      </c>
      <c r="D166" s="137">
        <v>30940</v>
      </c>
      <c r="E166" s="137">
        <v>19650</v>
      </c>
      <c r="F166" s="137">
        <v>38169</v>
      </c>
      <c r="G166" s="135">
        <v>20</v>
      </c>
      <c r="H166" s="136" t="s">
        <v>185</v>
      </c>
      <c r="I166" s="136" t="s">
        <v>731</v>
      </c>
      <c r="J166" s="136" t="s">
        <v>261</v>
      </c>
      <c r="K166" s="136" t="s">
        <v>259</v>
      </c>
      <c r="L166" s="135"/>
      <c r="M166" s="135">
        <v>100</v>
      </c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JW166"/>
      <c r="JX166"/>
      <c r="JY166"/>
      <c r="JZ166"/>
      <c r="KA166"/>
      <c r="KB166"/>
      <c r="KC166"/>
      <c r="KD166"/>
      <c r="KE166"/>
      <c r="KF166"/>
      <c r="KG166"/>
      <c r="KH166"/>
      <c r="KI166"/>
      <c r="KJ166"/>
      <c r="KK166"/>
      <c r="KL166"/>
      <c r="KM166"/>
      <c r="KN166"/>
      <c r="KO166"/>
      <c r="KP166"/>
      <c r="KQ166"/>
      <c r="KR166"/>
      <c r="KS166"/>
      <c r="KT166"/>
      <c r="KU166"/>
      <c r="KV166"/>
      <c r="KW166"/>
      <c r="KX166"/>
      <c r="KY166"/>
      <c r="KZ166"/>
      <c r="LA166"/>
      <c r="LB166"/>
      <c r="LC166"/>
      <c r="LD166"/>
      <c r="LE166"/>
      <c r="LF166"/>
      <c r="LG166"/>
      <c r="LH166"/>
      <c r="LI166"/>
      <c r="LJ166"/>
      <c r="LK166"/>
      <c r="LL166"/>
      <c r="LM166"/>
      <c r="LN166"/>
      <c r="LO166"/>
      <c r="LP166"/>
      <c r="LQ166"/>
      <c r="LR166"/>
      <c r="LS166"/>
      <c r="LT166"/>
      <c r="LU166"/>
      <c r="LV166"/>
      <c r="LW166"/>
      <c r="LX166"/>
      <c r="LY166"/>
      <c r="LZ166"/>
      <c r="MA166"/>
      <c r="MB166"/>
      <c r="MC166"/>
      <c r="MD166"/>
      <c r="ME166"/>
      <c r="MF166"/>
      <c r="MG166"/>
      <c r="MH166"/>
      <c r="MI166"/>
      <c r="MJ166"/>
      <c r="MK166"/>
      <c r="ML166"/>
      <c r="MM166"/>
      <c r="MN166"/>
      <c r="MO166"/>
      <c r="MP166"/>
      <c r="MQ166"/>
      <c r="MR166"/>
      <c r="MS166"/>
      <c r="MT166"/>
      <c r="MU166"/>
      <c r="MV166"/>
      <c r="MW166"/>
      <c r="MX166"/>
      <c r="MY166"/>
      <c r="MZ166"/>
      <c r="NA166"/>
      <c r="NB166"/>
      <c r="NC166"/>
      <c r="ND166"/>
      <c r="NE166"/>
      <c r="NF166"/>
      <c r="NG166"/>
      <c r="NH166"/>
      <c r="NI166"/>
      <c r="NJ166"/>
      <c r="NK166"/>
      <c r="NL166"/>
      <c r="NM166"/>
      <c r="NN166"/>
      <c r="NO166"/>
      <c r="NP166"/>
      <c r="NQ166"/>
      <c r="NR166"/>
      <c r="NS166"/>
      <c r="NT166"/>
      <c r="NU166"/>
      <c r="NV166"/>
      <c r="NW166"/>
      <c r="NX166"/>
      <c r="NY166"/>
      <c r="NZ166"/>
      <c r="OA166"/>
      <c r="OB166"/>
      <c r="OC166"/>
      <c r="OD166"/>
      <c r="OE166"/>
      <c r="OF166"/>
      <c r="OG166"/>
      <c r="OH166"/>
      <c r="OI166"/>
      <c r="OJ166"/>
      <c r="OK166"/>
      <c r="OL166"/>
      <c r="OM166"/>
      <c r="ON166"/>
      <c r="OO166"/>
      <c r="OP166"/>
      <c r="OQ166"/>
      <c r="OR166"/>
      <c r="OS166"/>
      <c r="OT166"/>
      <c r="OU166"/>
      <c r="OV166"/>
      <c r="OW166"/>
      <c r="OX166"/>
      <c r="OY166"/>
      <c r="OZ166"/>
      <c r="PA166"/>
      <c r="PB166"/>
      <c r="PC166"/>
      <c r="PD166"/>
      <c r="PE166"/>
      <c r="PF166"/>
      <c r="PG166"/>
      <c r="PH166"/>
      <c r="PI166"/>
      <c r="PJ166"/>
      <c r="PK166"/>
      <c r="PL166"/>
      <c r="PM166"/>
      <c r="PN166"/>
      <c r="PO166"/>
      <c r="PP166"/>
      <c r="PQ166"/>
      <c r="PR166"/>
      <c r="PS166"/>
      <c r="PT166"/>
      <c r="PU166"/>
      <c r="PV166"/>
      <c r="PW166"/>
      <c r="PX166"/>
      <c r="PY166"/>
      <c r="PZ166"/>
      <c r="QA166"/>
      <c r="QB166"/>
      <c r="QC166"/>
      <c r="QD166"/>
      <c r="QE166"/>
      <c r="QF166"/>
      <c r="QG166"/>
      <c r="QH166"/>
      <c r="QI166"/>
      <c r="QJ166"/>
      <c r="QK166"/>
      <c r="QL166"/>
      <c r="QM166"/>
      <c r="QN166"/>
      <c r="QO166"/>
      <c r="QP166"/>
      <c r="QQ166"/>
      <c r="QR166"/>
      <c r="QS166"/>
      <c r="QT166"/>
      <c r="QU166"/>
      <c r="QV166"/>
      <c r="QW166"/>
      <c r="QX166"/>
      <c r="QY166"/>
      <c r="QZ166"/>
      <c r="RA166"/>
      <c r="RB166"/>
      <c r="RC166"/>
      <c r="RD166"/>
      <c r="RE166"/>
      <c r="RF166"/>
      <c r="RG166"/>
      <c r="RH166"/>
      <c r="RI166"/>
      <c r="RJ166"/>
      <c r="RK166"/>
      <c r="RL166"/>
      <c r="RM166"/>
      <c r="RN166"/>
      <c r="RO166"/>
      <c r="RP166"/>
      <c r="RQ166"/>
      <c r="RR166"/>
      <c r="RS166"/>
      <c r="RT166"/>
      <c r="RU166"/>
      <c r="RV166"/>
      <c r="RW166"/>
      <c r="RX166"/>
      <c r="RY166"/>
      <c r="RZ166"/>
      <c r="SA166"/>
      <c r="SB166"/>
      <c r="SC166"/>
      <c r="SD166"/>
      <c r="SE166"/>
      <c r="SF166"/>
      <c r="SG166"/>
      <c r="SH166"/>
      <c r="SI166"/>
      <c r="SJ166"/>
      <c r="SK166"/>
      <c r="SL166"/>
      <c r="SM166"/>
      <c r="SN166"/>
      <c r="SO166"/>
      <c r="SP166"/>
      <c r="SQ166"/>
      <c r="SR166"/>
      <c r="SS166"/>
      <c r="ST166"/>
      <c r="SU166"/>
      <c r="SV166"/>
      <c r="SW166"/>
      <c r="SX166"/>
      <c r="SY166"/>
      <c r="SZ166"/>
      <c r="TA166"/>
      <c r="TB166"/>
      <c r="TC166"/>
      <c r="TD166"/>
      <c r="TE166"/>
      <c r="TF166"/>
      <c r="TG166"/>
      <c r="TH166"/>
      <c r="TI166"/>
      <c r="TJ166"/>
      <c r="TK166"/>
      <c r="TL166"/>
      <c r="TM166"/>
      <c r="TN166"/>
      <c r="TO166"/>
      <c r="TP166"/>
      <c r="TQ166"/>
      <c r="TR166"/>
      <c r="TS166"/>
      <c r="TT166"/>
      <c r="TU166"/>
      <c r="TV166"/>
      <c r="TW166"/>
      <c r="TX166"/>
      <c r="TY166"/>
      <c r="TZ166"/>
      <c r="UA166"/>
      <c r="UB166"/>
      <c r="UC166"/>
      <c r="UD166"/>
      <c r="UE166"/>
      <c r="UF166"/>
      <c r="UG166"/>
      <c r="UH166"/>
      <c r="UI166"/>
      <c r="UJ166"/>
      <c r="UK166"/>
      <c r="UL166"/>
      <c r="UM166"/>
      <c r="UN166"/>
      <c r="UO166"/>
      <c r="UP166"/>
      <c r="UQ166"/>
      <c r="UR166"/>
      <c r="US166"/>
      <c r="UT166"/>
      <c r="UU166"/>
      <c r="UV166"/>
      <c r="UW166"/>
      <c r="UX166"/>
      <c r="UY166"/>
      <c r="UZ166"/>
      <c r="VA166"/>
      <c r="VB166"/>
      <c r="VC166"/>
      <c r="VD166"/>
      <c r="VE166"/>
      <c r="VF166"/>
      <c r="VG166"/>
      <c r="VH166"/>
      <c r="VI166"/>
      <c r="VJ166"/>
      <c r="VK166"/>
      <c r="VL166"/>
      <c r="VM166"/>
      <c r="VN166"/>
      <c r="VO166"/>
      <c r="VP166"/>
      <c r="VQ166"/>
      <c r="VR166"/>
      <c r="VS166"/>
      <c r="VT166"/>
      <c r="VU166"/>
      <c r="VV166"/>
      <c r="VW166"/>
      <c r="VX166"/>
      <c r="VY166"/>
      <c r="VZ166"/>
      <c r="WA166"/>
      <c r="WB166"/>
      <c r="WC166"/>
      <c r="WD166"/>
      <c r="WE166"/>
      <c r="WF166"/>
      <c r="WG166"/>
      <c r="WH166"/>
      <c r="WI166"/>
      <c r="WJ166"/>
      <c r="WK166"/>
      <c r="WL166"/>
      <c r="WM166"/>
      <c r="WN166"/>
      <c r="WO166"/>
      <c r="WP166"/>
      <c r="WQ166"/>
      <c r="WR166"/>
      <c r="WS166"/>
      <c r="WT166"/>
      <c r="WU166"/>
      <c r="WV166"/>
      <c r="WW166"/>
      <c r="WX166"/>
      <c r="WY166"/>
      <c r="WZ166"/>
      <c r="XA166"/>
      <c r="XB166"/>
      <c r="XC166"/>
      <c r="XD166"/>
      <c r="XE166"/>
      <c r="XF166"/>
      <c r="XG166"/>
      <c r="XH166"/>
      <c r="XI166"/>
      <c r="XJ166"/>
      <c r="XK166"/>
      <c r="XL166"/>
      <c r="XM166"/>
      <c r="XN166"/>
      <c r="XO166"/>
      <c r="XP166"/>
      <c r="XQ166"/>
      <c r="XR166"/>
      <c r="XS166"/>
      <c r="XT166"/>
      <c r="XU166"/>
      <c r="XV166"/>
      <c r="XW166"/>
      <c r="XX166"/>
      <c r="XY166"/>
      <c r="XZ166"/>
      <c r="YA166"/>
      <c r="YB166"/>
      <c r="YC166"/>
      <c r="YD166"/>
      <c r="YE166"/>
      <c r="YF166"/>
      <c r="YG166"/>
      <c r="YH166"/>
      <c r="YI166"/>
      <c r="YJ166"/>
      <c r="YK166"/>
      <c r="YL166"/>
      <c r="YM166"/>
      <c r="YN166"/>
      <c r="YO166"/>
      <c r="YP166"/>
      <c r="YQ166"/>
      <c r="YR166"/>
      <c r="YS166"/>
      <c r="YT166"/>
      <c r="YU166"/>
      <c r="YV166"/>
      <c r="YW166"/>
      <c r="YX166"/>
      <c r="YY166"/>
      <c r="YZ166"/>
      <c r="ZA166"/>
      <c r="ZB166"/>
      <c r="ZC166"/>
      <c r="ZD166"/>
      <c r="ZE166"/>
      <c r="ZF166"/>
      <c r="ZG166"/>
      <c r="ZH166"/>
      <c r="ZI166"/>
      <c r="ZJ166"/>
      <c r="ZK166"/>
      <c r="ZL166"/>
      <c r="ZM166"/>
      <c r="ZN166"/>
      <c r="ZO166"/>
      <c r="ZP166"/>
      <c r="ZQ166"/>
      <c r="ZR166"/>
      <c r="ZS166"/>
      <c r="ZT166"/>
      <c r="ZU166"/>
      <c r="ZV166"/>
      <c r="ZW166"/>
      <c r="ZX166"/>
      <c r="ZY166"/>
      <c r="ZZ166"/>
      <c r="AAA166"/>
      <c r="AAB166"/>
      <c r="AAC166"/>
      <c r="AAD166"/>
      <c r="AAE166"/>
      <c r="AAF166"/>
      <c r="AAG166"/>
      <c r="AAH166"/>
      <c r="AAI166"/>
      <c r="AAJ166"/>
      <c r="AAK166"/>
      <c r="AAL166"/>
      <c r="AAM166"/>
      <c r="AAN166"/>
      <c r="AAO166"/>
      <c r="AAP166"/>
      <c r="AAQ166"/>
      <c r="AAR166"/>
      <c r="AAS166"/>
      <c r="AAT166"/>
      <c r="AAU166"/>
      <c r="AAV166"/>
      <c r="AAW166"/>
      <c r="AAX166"/>
      <c r="AAY166"/>
      <c r="AAZ166"/>
      <c r="ABA166"/>
      <c r="ABB166"/>
      <c r="ABC166"/>
      <c r="ABD166"/>
      <c r="ABE166"/>
      <c r="ABF166"/>
      <c r="ABG166"/>
      <c r="ABH166"/>
      <c r="ABI166"/>
      <c r="ABJ166"/>
      <c r="ABK166"/>
      <c r="ABL166"/>
      <c r="ABM166"/>
      <c r="ABN166"/>
      <c r="ABO166"/>
      <c r="ABP166"/>
      <c r="ABQ166"/>
      <c r="ABR166"/>
      <c r="ABS166"/>
      <c r="ABT166"/>
      <c r="ABU166"/>
      <c r="ABV166"/>
      <c r="ABW166"/>
      <c r="ABX166"/>
      <c r="ABY166"/>
      <c r="ABZ166"/>
      <c r="ACA166"/>
      <c r="ACB166"/>
      <c r="ACC166"/>
      <c r="ACD166"/>
      <c r="ACE166"/>
      <c r="ACF166"/>
      <c r="ACG166"/>
      <c r="ACH166"/>
      <c r="ACI166"/>
      <c r="ACJ166"/>
      <c r="ACK166"/>
      <c r="ACL166"/>
      <c r="ACM166"/>
      <c r="ACN166"/>
      <c r="ACO166"/>
      <c r="ACP166"/>
      <c r="ACQ166"/>
      <c r="ACR166"/>
      <c r="ACS166"/>
      <c r="ACT166"/>
      <c r="ACU166"/>
      <c r="ACV166"/>
      <c r="ACW166"/>
      <c r="ACX166"/>
      <c r="ACY166"/>
      <c r="ACZ166"/>
      <c r="ADA166"/>
      <c r="ADB166"/>
      <c r="ADC166"/>
      <c r="ADD166"/>
      <c r="ADE166"/>
      <c r="ADF166"/>
      <c r="ADG166"/>
      <c r="ADH166"/>
      <c r="ADI166"/>
      <c r="ADJ166"/>
      <c r="ADK166"/>
      <c r="ADL166"/>
      <c r="ADM166"/>
      <c r="ADN166"/>
      <c r="ADO166"/>
      <c r="ADP166"/>
      <c r="ADQ166"/>
      <c r="ADR166"/>
      <c r="ADS166"/>
      <c r="ADT166"/>
      <c r="ADU166"/>
      <c r="ADV166"/>
      <c r="ADW166"/>
      <c r="ADX166"/>
      <c r="ADY166"/>
      <c r="ADZ166"/>
      <c r="AEA166"/>
      <c r="AEB166"/>
      <c r="AEC166"/>
      <c r="AED166"/>
      <c r="AEE166"/>
      <c r="AEF166"/>
      <c r="AEG166"/>
      <c r="AEH166"/>
      <c r="AEI166"/>
      <c r="AEJ166"/>
      <c r="AEK166"/>
      <c r="AEL166"/>
      <c r="AEM166"/>
      <c r="AEN166"/>
      <c r="AEO166"/>
      <c r="AEP166"/>
      <c r="AEQ166"/>
      <c r="AER166"/>
      <c r="AES166"/>
      <c r="AET166"/>
      <c r="AEU166"/>
      <c r="AEV166"/>
      <c r="AEW166"/>
      <c r="AEX166"/>
      <c r="AEY166"/>
      <c r="AEZ166"/>
      <c r="AFA166"/>
      <c r="AFB166"/>
      <c r="AFC166"/>
      <c r="AFD166"/>
      <c r="AFE166"/>
      <c r="AFF166"/>
      <c r="AFG166"/>
      <c r="AFH166"/>
      <c r="AFI166"/>
      <c r="AFJ166"/>
      <c r="AFK166"/>
      <c r="AFL166"/>
      <c r="AFM166"/>
      <c r="AFN166"/>
      <c r="AFO166"/>
      <c r="AFP166"/>
      <c r="AFQ166"/>
      <c r="AFR166"/>
      <c r="AFS166"/>
      <c r="AFT166"/>
      <c r="AFU166"/>
      <c r="AFV166"/>
      <c r="AFW166"/>
      <c r="AFX166"/>
      <c r="AFY166"/>
      <c r="AFZ166"/>
      <c r="AGA166"/>
      <c r="AGB166"/>
      <c r="AGC166"/>
      <c r="AGD166"/>
      <c r="AGE166"/>
      <c r="AGF166"/>
      <c r="AGG166"/>
      <c r="AGH166"/>
      <c r="AGI166"/>
      <c r="AGJ166"/>
      <c r="AGK166"/>
      <c r="AGL166"/>
      <c r="AGM166"/>
      <c r="AGN166"/>
      <c r="AGO166"/>
      <c r="AGP166"/>
      <c r="AGQ166"/>
      <c r="AGR166"/>
      <c r="AGS166"/>
      <c r="AGT166"/>
      <c r="AGU166"/>
      <c r="AGV166"/>
      <c r="AGW166"/>
      <c r="AGX166"/>
      <c r="AGY166"/>
      <c r="AGZ166"/>
      <c r="AHA166"/>
      <c r="AHB166"/>
      <c r="AHC166"/>
      <c r="AHD166"/>
      <c r="AHE166"/>
      <c r="AHF166"/>
      <c r="AHG166"/>
      <c r="AHH166"/>
      <c r="AHI166"/>
      <c r="AHJ166"/>
      <c r="AHK166"/>
      <c r="AHL166"/>
      <c r="AHM166"/>
      <c r="AHN166"/>
      <c r="AHO166"/>
      <c r="AHP166"/>
      <c r="AHQ166"/>
      <c r="AHR166"/>
      <c r="AHS166"/>
      <c r="AHT166"/>
      <c r="AHU166"/>
      <c r="AHV166"/>
      <c r="AHW166"/>
      <c r="AHX166"/>
      <c r="AHY166"/>
      <c r="AHZ166"/>
      <c r="AIA166"/>
      <c r="AIB166"/>
      <c r="AIC166"/>
      <c r="AID166"/>
      <c r="AIE166"/>
      <c r="AIF166"/>
      <c r="AIG166"/>
      <c r="AIH166"/>
      <c r="AII166"/>
      <c r="AIJ166"/>
      <c r="AIK166"/>
      <c r="AIL166"/>
      <c r="AIM166"/>
      <c r="AIN166"/>
      <c r="AIO166"/>
      <c r="AIP166"/>
      <c r="AIQ166"/>
      <c r="AIR166"/>
      <c r="AIS166"/>
      <c r="AIT166"/>
      <c r="AIU166"/>
      <c r="AIV166"/>
      <c r="AIW166"/>
      <c r="AIX166"/>
      <c r="AIY166"/>
      <c r="AIZ166"/>
      <c r="AJA166"/>
      <c r="AJB166"/>
      <c r="AJC166"/>
      <c r="AJD166"/>
      <c r="AJE166"/>
      <c r="AJF166"/>
      <c r="AJG166"/>
      <c r="AJH166"/>
      <c r="AJI166"/>
      <c r="AJJ166"/>
      <c r="AJK166"/>
      <c r="AJL166"/>
      <c r="AJM166"/>
      <c r="AJN166"/>
      <c r="AJO166"/>
    </row>
    <row r="167" spans="1:951" s="87" customFormat="1" x14ac:dyDescent="0.35">
      <c r="A167" s="90" t="s">
        <v>150</v>
      </c>
      <c r="B167" s="135">
        <v>4140029</v>
      </c>
      <c r="C167" s="136" t="s">
        <v>633</v>
      </c>
      <c r="D167" s="137">
        <v>34349</v>
      </c>
      <c r="E167" s="137">
        <v>19067</v>
      </c>
      <c r="F167" s="137">
        <v>45450</v>
      </c>
      <c r="G167" s="135">
        <v>30</v>
      </c>
      <c r="H167" s="136" t="s">
        <v>183</v>
      </c>
      <c r="I167" s="136" t="s">
        <v>731</v>
      </c>
      <c r="J167" s="136" t="s">
        <v>268</v>
      </c>
      <c r="K167" s="136" t="s">
        <v>269</v>
      </c>
      <c r="L167" s="135"/>
      <c r="M167" s="135">
        <v>100</v>
      </c>
    </row>
    <row r="168" spans="1:951" x14ac:dyDescent="0.35">
      <c r="A168" s="90" t="s">
        <v>150</v>
      </c>
      <c r="B168" s="135">
        <v>4175783</v>
      </c>
      <c r="C168" s="136" t="s">
        <v>634</v>
      </c>
      <c r="D168" s="137">
        <v>39722</v>
      </c>
      <c r="E168" s="137">
        <v>20983</v>
      </c>
      <c r="F168" s="137">
        <v>43311</v>
      </c>
      <c r="G168" s="135">
        <v>10</v>
      </c>
      <c r="H168" s="136" t="s">
        <v>183</v>
      </c>
      <c r="I168" s="136" t="s">
        <v>731</v>
      </c>
      <c r="J168" s="136" t="s">
        <v>256</v>
      </c>
      <c r="K168" s="136" t="s">
        <v>259</v>
      </c>
      <c r="L168" s="135"/>
      <c r="M168" s="135">
        <v>100</v>
      </c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  <c r="MW168"/>
      <c r="MX168"/>
      <c r="MY168"/>
      <c r="MZ168"/>
      <c r="NA168"/>
      <c r="NB168"/>
      <c r="NC168"/>
      <c r="ND168"/>
      <c r="NE168"/>
      <c r="NF168"/>
      <c r="NG168"/>
      <c r="NH168"/>
      <c r="NI168"/>
      <c r="NJ168"/>
      <c r="NK168"/>
      <c r="NL168"/>
      <c r="NM168"/>
      <c r="NN168"/>
      <c r="NO168"/>
      <c r="NP168"/>
      <c r="NQ168"/>
      <c r="NR168"/>
      <c r="NS168"/>
      <c r="NT168"/>
      <c r="NU168"/>
      <c r="NV168"/>
      <c r="NW168"/>
      <c r="NX168"/>
      <c r="NY168"/>
      <c r="NZ168"/>
      <c r="OA168"/>
      <c r="OB168"/>
      <c r="OC168"/>
      <c r="OD168"/>
      <c r="OE168"/>
      <c r="OF168"/>
      <c r="OG168"/>
      <c r="OH168"/>
      <c r="OI168"/>
      <c r="OJ168"/>
      <c r="OK168"/>
      <c r="OL168"/>
      <c r="OM168"/>
      <c r="ON168"/>
      <c r="OO168"/>
      <c r="OP168"/>
      <c r="OQ168"/>
      <c r="OR168"/>
      <c r="OS168"/>
      <c r="OT168"/>
      <c r="OU168"/>
      <c r="OV168"/>
      <c r="OW168"/>
      <c r="OX168"/>
      <c r="OY168"/>
      <c r="OZ168"/>
      <c r="PA168"/>
      <c r="PB168"/>
      <c r="PC168"/>
      <c r="PD168"/>
      <c r="PE168"/>
      <c r="PF168"/>
      <c r="PG168"/>
      <c r="PH168"/>
      <c r="PI168"/>
      <c r="PJ168"/>
      <c r="PK168"/>
      <c r="PL168"/>
      <c r="PM168"/>
      <c r="PN168"/>
      <c r="PO168"/>
      <c r="PP168"/>
      <c r="PQ168"/>
      <c r="PR168"/>
      <c r="PS168"/>
      <c r="PT168"/>
      <c r="PU168"/>
      <c r="PV168"/>
      <c r="PW168"/>
      <c r="PX168"/>
      <c r="PY168"/>
      <c r="PZ168"/>
      <c r="QA168"/>
      <c r="QB168"/>
      <c r="QC168"/>
      <c r="QD168"/>
      <c r="QE168"/>
      <c r="QF168"/>
      <c r="QG168"/>
      <c r="QH168"/>
      <c r="QI168"/>
      <c r="QJ168"/>
      <c r="QK168"/>
      <c r="QL168"/>
      <c r="QM168"/>
      <c r="QN168"/>
      <c r="QO168"/>
      <c r="QP168"/>
      <c r="QQ168"/>
      <c r="QR168"/>
      <c r="QS168"/>
      <c r="QT168"/>
      <c r="QU168"/>
      <c r="QV168"/>
      <c r="QW168"/>
      <c r="QX168"/>
      <c r="QY168"/>
      <c r="QZ168"/>
      <c r="RA168"/>
      <c r="RB168"/>
      <c r="RC168"/>
      <c r="RD168"/>
      <c r="RE168"/>
      <c r="RF168"/>
      <c r="RG168"/>
      <c r="RH168"/>
      <c r="RI168"/>
      <c r="RJ168"/>
      <c r="RK168"/>
      <c r="RL168"/>
      <c r="RM168"/>
      <c r="RN168"/>
      <c r="RO168"/>
      <c r="RP168"/>
      <c r="RQ168"/>
      <c r="RR168"/>
      <c r="RS168"/>
      <c r="RT168"/>
      <c r="RU168"/>
      <c r="RV168"/>
      <c r="RW168"/>
      <c r="RX168"/>
      <c r="RY168"/>
      <c r="RZ168"/>
      <c r="SA168"/>
      <c r="SB168"/>
      <c r="SC168"/>
      <c r="SD168"/>
      <c r="SE168"/>
      <c r="SF168"/>
      <c r="SG168"/>
      <c r="SH168"/>
      <c r="SI168"/>
      <c r="SJ168"/>
      <c r="SK168"/>
      <c r="SL168"/>
      <c r="SM168"/>
      <c r="SN168"/>
      <c r="SO168"/>
      <c r="SP168"/>
      <c r="SQ168"/>
      <c r="SR168"/>
      <c r="SS168"/>
      <c r="ST168"/>
      <c r="SU168"/>
      <c r="SV168"/>
      <c r="SW168"/>
      <c r="SX168"/>
      <c r="SY168"/>
      <c r="SZ168"/>
      <c r="TA168"/>
      <c r="TB168"/>
      <c r="TC168"/>
      <c r="TD168"/>
      <c r="TE168"/>
      <c r="TF168"/>
      <c r="TG168"/>
      <c r="TH168"/>
      <c r="TI168"/>
      <c r="TJ168"/>
      <c r="TK168"/>
      <c r="TL168"/>
      <c r="TM168"/>
      <c r="TN168"/>
      <c r="TO168"/>
      <c r="TP168"/>
      <c r="TQ168"/>
      <c r="TR168"/>
      <c r="TS168"/>
      <c r="TT168"/>
      <c r="TU168"/>
      <c r="TV168"/>
      <c r="TW168"/>
      <c r="TX168"/>
      <c r="TY168"/>
      <c r="TZ168"/>
      <c r="UA168"/>
      <c r="UB168"/>
      <c r="UC168"/>
      <c r="UD168"/>
      <c r="UE168"/>
      <c r="UF168"/>
      <c r="UG168"/>
      <c r="UH168"/>
      <c r="UI168"/>
      <c r="UJ168"/>
      <c r="UK168"/>
      <c r="UL168"/>
      <c r="UM168"/>
      <c r="UN168"/>
      <c r="UO168"/>
      <c r="UP168"/>
      <c r="UQ168"/>
      <c r="UR168"/>
      <c r="US168"/>
      <c r="UT168"/>
      <c r="UU168"/>
      <c r="UV168"/>
      <c r="UW168"/>
      <c r="UX168"/>
      <c r="UY168"/>
      <c r="UZ168"/>
      <c r="VA168"/>
      <c r="VB168"/>
      <c r="VC168"/>
      <c r="VD168"/>
      <c r="VE168"/>
      <c r="VF168"/>
      <c r="VG168"/>
      <c r="VH168"/>
      <c r="VI168"/>
      <c r="VJ168"/>
      <c r="VK168"/>
      <c r="VL168"/>
      <c r="VM168"/>
      <c r="VN168"/>
      <c r="VO168"/>
      <c r="VP168"/>
      <c r="VQ168"/>
      <c r="VR168"/>
      <c r="VS168"/>
      <c r="VT168"/>
      <c r="VU168"/>
      <c r="VV168"/>
      <c r="VW168"/>
      <c r="VX168"/>
      <c r="VY168"/>
      <c r="VZ168"/>
      <c r="WA168"/>
      <c r="WB168"/>
      <c r="WC168"/>
      <c r="WD168"/>
      <c r="WE168"/>
      <c r="WF168"/>
      <c r="WG168"/>
      <c r="WH168"/>
      <c r="WI168"/>
      <c r="WJ168"/>
      <c r="WK168"/>
      <c r="WL168"/>
      <c r="WM168"/>
      <c r="WN168"/>
      <c r="WO168"/>
      <c r="WP168"/>
      <c r="WQ168"/>
      <c r="WR168"/>
      <c r="WS168"/>
      <c r="WT168"/>
      <c r="WU168"/>
      <c r="WV168"/>
      <c r="WW168"/>
      <c r="WX168"/>
      <c r="WY168"/>
      <c r="WZ168"/>
      <c r="XA168"/>
      <c r="XB168"/>
      <c r="XC168"/>
      <c r="XD168"/>
      <c r="XE168"/>
      <c r="XF168"/>
      <c r="XG168"/>
      <c r="XH168"/>
      <c r="XI168"/>
      <c r="XJ168"/>
      <c r="XK168"/>
      <c r="XL168"/>
      <c r="XM168"/>
      <c r="XN168"/>
      <c r="XO168"/>
      <c r="XP168"/>
      <c r="XQ168"/>
      <c r="XR168"/>
      <c r="XS168"/>
      <c r="XT168"/>
      <c r="XU168"/>
      <c r="XV168"/>
      <c r="XW168"/>
      <c r="XX168"/>
      <c r="XY168"/>
      <c r="XZ168"/>
      <c r="YA168"/>
      <c r="YB168"/>
      <c r="YC168"/>
      <c r="YD168"/>
      <c r="YE168"/>
      <c r="YF168"/>
      <c r="YG168"/>
      <c r="YH168"/>
      <c r="YI168"/>
      <c r="YJ168"/>
      <c r="YK168"/>
      <c r="YL168"/>
      <c r="YM168"/>
      <c r="YN168"/>
      <c r="YO168"/>
      <c r="YP168"/>
      <c r="YQ168"/>
      <c r="YR168"/>
      <c r="YS168"/>
      <c r="YT168"/>
      <c r="YU168"/>
      <c r="YV168"/>
      <c r="YW168"/>
      <c r="YX168"/>
      <c r="YY168"/>
      <c r="YZ168"/>
      <c r="ZA168"/>
      <c r="ZB168"/>
      <c r="ZC168"/>
      <c r="ZD168"/>
      <c r="ZE168"/>
      <c r="ZF168"/>
      <c r="ZG168"/>
      <c r="ZH168"/>
      <c r="ZI168"/>
      <c r="ZJ168"/>
      <c r="ZK168"/>
      <c r="ZL168"/>
      <c r="ZM168"/>
      <c r="ZN168"/>
      <c r="ZO168"/>
      <c r="ZP168"/>
      <c r="ZQ168"/>
      <c r="ZR168"/>
      <c r="ZS168"/>
      <c r="ZT168"/>
      <c r="ZU168"/>
      <c r="ZV168"/>
      <c r="ZW168"/>
      <c r="ZX168"/>
      <c r="ZY168"/>
      <c r="ZZ168"/>
      <c r="AAA168"/>
      <c r="AAB168"/>
      <c r="AAC168"/>
      <c r="AAD168"/>
      <c r="AAE168"/>
      <c r="AAF168"/>
      <c r="AAG168"/>
      <c r="AAH168"/>
      <c r="AAI168"/>
      <c r="AAJ168"/>
      <c r="AAK168"/>
      <c r="AAL168"/>
      <c r="AAM168"/>
      <c r="AAN168"/>
      <c r="AAO168"/>
      <c r="AAP168"/>
      <c r="AAQ168"/>
      <c r="AAR168"/>
      <c r="AAS168"/>
      <c r="AAT168"/>
      <c r="AAU168"/>
      <c r="AAV168"/>
      <c r="AAW168"/>
      <c r="AAX168"/>
      <c r="AAY168"/>
      <c r="AAZ168"/>
      <c r="ABA168"/>
      <c r="ABB168"/>
      <c r="ABC168"/>
      <c r="ABD168"/>
      <c r="ABE168"/>
      <c r="ABF168"/>
      <c r="ABG168"/>
      <c r="ABH168"/>
      <c r="ABI168"/>
      <c r="ABJ168"/>
      <c r="ABK168"/>
      <c r="ABL168"/>
      <c r="ABM168"/>
      <c r="ABN168"/>
      <c r="ABO168"/>
      <c r="ABP168"/>
      <c r="ABQ168"/>
      <c r="ABR168"/>
      <c r="ABS168"/>
      <c r="ABT168"/>
      <c r="ABU168"/>
      <c r="ABV168"/>
      <c r="ABW168"/>
      <c r="ABX168"/>
      <c r="ABY168"/>
      <c r="ABZ168"/>
      <c r="ACA168"/>
      <c r="ACB168"/>
      <c r="ACC168"/>
      <c r="ACD168"/>
      <c r="ACE168"/>
      <c r="ACF168"/>
      <c r="ACG168"/>
      <c r="ACH168"/>
      <c r="ACI168"/>
      <c r="ACJ168"/>
      <c r="ACK168"/>
      <c r="ACL168"/>
      <c r="ACM168"/>
      <c r="ACN168"/>
      <c r="ACO168"/>
      <c r="ACP168"/>
      <c r="ACQ168"/>
      <c r="ACR168"/>
      <c r="ACS168"/>
      <c r="ACT168"/>
      <c r="ACU168"/>
      <c r="ACV168"/>
      <c r="ACW168"/>
      <c r="ACX168"/>
      <c r="ACY168"/>
      <c r="ACZ168"/>
      <c r="ADA168"/>
      <c r="ADB168"/>
      <c r="ADC168"/>
      <c r="ADD168"/>
      <c r="ADE168"/>
      <c r="ADF168"/>
      <c r="ADG168"/>
      <c r="ADH168"/>
      <c r="ADI168"/>
      <c r="ADJ168"/>
      <c r="ADK168"/>
      <c r="ADL168"/>
      <c r="ADM168"/>
      <c r="ADN168"/>
      <c r="ADO168"/>
      <c r="ADP168"/>
      <c r="ADQ168"/>
      <c r="ADR168"/>
      <c r="ADS168"/>
      <c r="ADT168"/>
      <c r="ADU168"/>
      <c r="ADV168"/>
      <c r="ADW168"/>
      <c r="ADX168"/>
      <c r="ADY168"/>
      <c r="ADZ168"/>
      <c r="AEA168"/>
      <c r="AEB168"/>
      <c r="AEC168"/>
      <c r="AED168"/>
      <c r="AEE168"/>
      <c r="AEF168"/>
      <c r="AEG168"/>
      <c r="AEH168"/>
      <c r="AEI168"/>
      <c r="AEJ168"/>
      <c r="AEK168"/>
      <c r="AEL168"/>
      <c r="AEM168"/>
      <c r="AEN168"/>
      <c r="AEO168"/>
      <c r="AEP168"/>
      <c r="AEQ168"/>
      <c r="AER168"/>
      <c r="AES168"/>
      <c r="AET168"/>
      <c r="AEU168"/>
      <c r="AEV168"/>
      <c r="AEW168"/>
      <c r="AEX168"/>
      <c r="AEY168"/>
      <c r="AEZ168"/>
      <c r="AFA168"/>
      <c r="AFB168"/>
      <c r="AFC168"/>
      <c r="AFD168"/>
      <c r="AFE168"/>
      <c r="AFF168"/>
      <c r="AFG168"/>
      <c r="AFH168"/>
      <c r="AFI168"/>
      <c r="AFJ168"/>
      <c r="AFK168"/>
      <c r="AFL168"/>
      <c r="AFM168"/>
      <c r="AFN168"/>
      <c r="AFO168"/>
      <c r="AFP168"/>
      <c r="AFQ168"/>
      <c r="AFR168"/>
      <c r="AFS168"/>
      <c r="AFT168"/>
      <c r="AFU168"/>
      <c r="AFV168"/>
      <c r="AFW168"/>
      <c r="AFX168"/>
      <c r="AFY168"/>
      <c r="AFZ168"/>
      <c r="AGA168"/>
      <c r="AGB168"/>
      <c r="AGC168"/>
      <c r="AGD168"/>
      <c r="AGE168"/>
      <c r="AGF168"/>
      <c r="AGG168"/>
      <c r="AGH168"/>
      <c r="AGI168"/>
      <c r="AGJ168"/>
      <c r="AGK168"/>
      <c r="AGL168"/>
      <c r="AGM168"/>
      <c r="AGN168"/>
      <c r="AGO168"/>
      <c r="AGP168"/>
      <c r="AGQ168"/>
      <c r="AGR168"/>
      <c r="AGS168"/>
      <c r="AGT168"/>
      <c r="AGU168"/>
      <c r="AGV168"/>
      <c r="AGW168"/>
      <c r="AGX168"/>
      <c r="AGY168"/>
      <c r="AGZ168"/>
      <c r="AHA168"/>
      <c r="AHB168"/>
      <c r="AHC168"/>
      <c r="AHD168"/>
      <c r="AHE168"/>
      <c r="AHF168"/>
      <c r="AHG168"/>
      <c r="AHH168"/>
      <c r="AHI168"/>
      <c r="AHJ168"/>
      <c r="AHK168"/>
      <c r="AHL168"/>
      <c r="AHM168"/>
      <c r="AHN168"/>
      <c r="AHO168"/>
      <c r="AHP168"/>
      <c r="AHQ168"/>
      <c r="AHR168"/>
      <c r="AHS168"/>
      <c r="AHT168"/>
      <c r="AHU168"/>
      <c r="AHV168"/>
      <c r="AHW168"/>
      <c r="AHX168"/>
      <c r="AHY168"/>
      <c r="AHZ168"/>
      <c r="AIA168"/>
      <c r="AIB168"/>
      <c r="AIC168"/>
      <c r="AID168"/>
      <c r="AIE168"/>
      <c r="AIF168"/>
      <c r="AIG168"/>
      <c r="AIH168"/>
      <c r="AII168"/>
      <c r="AIJ168"/>
      <c r="AIK168"/>
      <c r="AIL168"/>
      <c r="AIM168"/>
      <c r="AIN168"/>
      <c r="AIO168"/>
      <c r="AIP168"/>
      <c r="AIQ168"/>
      <c r="AIR168"/>
      <c r="AIS168"/>
      <c r="AIT168"/>
      <c r="AIU168"/>
      <c r="AIV168"/>
      <c r="AIW168"/>
      <c r="AIX168"/>
      <c r="AIY168"/>
      <c r="AIZ168"/>
      <c r="AJA168"/>
      <c r="AJB168"/>
      <c r="AJC168"/>
      <c r="AJD168"/>
      <c r="AJE168"/>
      <c r="AJF168"/>
      <c r="AJG168"/>
      <c r="AJH168"/>
      <c r="AJI168"/>
      <c r="AJJ168"/>
      <c r="AJK168"/>
      <c r="AJL168"/>
      <c r="AJM168"/>
      <c r="AJN168"/>
      <c r="AJO168"/>
    </row>
    <row r="169" spans="1:951" x14ac:dyDescent="0.35">
      <c r="A169" s="90" t="s">
        <v>150</v>
      </c>
      <c r="B169" s="135">
        <v>4179971</v>
      </c>
      <c r="C169" s="136" t="s">
        <v>635</v>
      </c>
      <c r="D169" s="137">
        <v>32143</v>
      </c>
      <c r="E169" s="137">
        <v>20424</v>
      </c>
      <c r="F169" s="137">
        <v>39066</v>
      </c>
      <c r="G169" s="135">
        <v>18</v>
      </c>
      <c r="H169" s="136" t="s">
        <v>185</v>
      </c>
      <c r="I169" s="136" t="s">
        <v>731</v>
      </c>
      <c r="J169" s="136" t="s">
        <v>261</v>
      </c>
      <c r="K169" s="136" t="s">
        <v>259</v>
      </c>
      <c r="L169" s="135"/>
      <c r="M169" s="135">
        <v>100</v>
      </c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  <c r="LK169"/>
      <c r="LL169"/>
      <c r="LM169"/>
      <c r="LN169"/>
      <c r="LO169"/>
      <c r="LP169"/>
      <c r="LQ169"/>
      <c r="LR169"/>
      <c r="LS169"/>
      <c r="LT169"/>
      <c r="LU169"/>
      <c r="LV169"/>
      <c r="LW169"/>
      <c r="LX169"/>
      <c r="LY169"/>
      <c r="LZ169"/>
      <c r="MA169"/>
      <c r="MB169"/>
      <c r="MC169"/>
      <c r="MD169"/>
      <c r="ME169"/>
      <c r="MF169"/>
      <c r="MG169"/>
      <c r="MH169"/>
      <c r="MI169"/>
      <c r="MJ169"/>
      <c r="MK169"/>
      <c r="ML169"/>
      <c r="MM169"/>
      <c r="MN169"/>
      <c r="MO169"/>
      <c r="MP169"/>
      <c r="MQ169"/>
      <c r="MR169"/>
      <c r="MS169"/>
      <c r="MT169"/>
      <c r="MU169"/>
      <c r="MV169"/>
      <c r="MW169"/>
      <c r="MX169"/>
      <c r="MY169"/>
      <c r="MZ169"/>
      <c r="NA169"/>
      <c r="NB169"/>
      <c r="NC169"/>
      <c r="ND169"/>
      <c r="NE169"/>
      <c r="NF169"/>
      <c r="NG169"/>
      <c r="NH169"/>
      <c r="NI169"/>
      <c r="NJ169"/>
      <c r="NK169"/>
      <c r="NL169"/>
      <c r="NM169"/>
      <c r="NN169"/>
      <c r="NO169"/>
      <c r="NP169"/>
      <c r="NQ169"/>
      <c r="NR169"/>
      <c r="NS169"/>
      <c r="NT169"/>
      <c r="NU169"/>
      <c r="NV169"/>
      <c r="NW169"/>
      <c r="NX169"/>
      <c r="NY169"/>
      <c r="NZ169"/>
      <c r="OA169"/>
      <c r="OB169"/>
      <c r="OC169"/>
      <c r="OD169"/>
      <c r="OE169"/>
      <c r="OF169"/>
      <c r="OG169"/>
      <c r="OH169"/>
      <c r="OI169"/>
      <c r="OJ169"/>
      <c r="OK169"/>
      <c r="OL169"/>
      <c r="OM169"/>
      <c r="ON169"/>
      <c r="OO169"/>
      <c r="OP169"/>
      <c r="OQ169"/>
      <c r="OR169"/>
      <c r="OS169"/>
      <c r="OT169"/>
      <c r="OU169"/>
      <c r="OV169"/>
      <c r="OW169"/>
      <c r="OX169"/>
      <c r="OY169"/>
      <c r="OZ169"/>
      <c r="PA169"/>
      <c r="PB169"/>
      <c r="PC169"/>
      <c r="PD169"/>
      <c r="PE169"/>
      <c r="PF169"/>
      <c r="PG169"/>
      <c r="PH169"/>
      <c r="PI169"/>
      <c r="PJ169"/>
      <c r="PK169"/>
      <c r="PL169"/>
      <c r="PM169"/>
      <c r="PN169"/>
      <c r="PO169"/>
      <c r="PP169"/>
      <c r="PQ169"/>
      <c r="PR169"/>
      <c r="PS169"/>
      <c r="PT169"/>
      <c r="PU169"/>
      <c r="PV169"/>
      <c r="PW169"/>
      <c r="PX169"/>
      <c r="PY169"/>
      <c r="PZ169"/>
      <c r="QA169"/>
      <c r="QB169"/>
      <c r="QC169"/>
      <c r="QD169"/>
      <c r="QE169"/>
      <c r="QF169"/>
      <c r="QG169"/>
      <c r="QH169"/>
      <c r="QI169"/>
      <c r="QJ169"/>
      <c r="QK169"/>
      <c r="QL169"/>
      <c r="QM169"/>
      <c r="QN169"/>
      <c r="QO169"/>
      <c r="QP169"/>
      <c r="QQ169"/>
      <c r="QR169"/>
      <c r="QS169"/>
      <c r="QT169"/>
      <c r="QU169"/>
      <c r="QV169"/>
      <c r="QW169"/>
      <c r="QX169"/>
      <c r="QY169"/>
      <c r="QZ169"/>
      <c r="RA169"/>
      <c r="RB169"/>
      <c r="RC169"/>
      <c r="RD169"/>
      <c r="RE169"/>
      <c r="RF169"/>
      <c r="RG169"/>
      <c r="RH169"/>
      <c r="RI169"/>
      <c r="RJ169"/>
      <c r="RK169"/>
      <c r="RL169"/>
      <c r="RM169"/>
      <c r="RN169"/>
      <c r="RO169"/>
      <c r="RP169"/>
      <c r="RQ169"/>
      <c r="RR169"/>
      <c r="RS169"/>
      <c r="RT169"/>
      <c r="RU169"/>
      <c r="RV169"/>
      <c r="RW169"/>
      <c r="RX169"/>
      <c r="RY169"/>
      <c r="RZ169"/>
      <c r="SA169"/>
      <c r="SB169"/>
      <c r="SC169"/>
      <c r="SD169"/>
      <c r="SE169"/>
      <c r="SF169"/>
      <c r="SG169"/>
      <c r="SH169"/>
      <c r="SI169"/>
      <c r="SJ169"/>
      <c r="SK169"/>
      <c r="SL169"/>
      <c r="SM169"/>
      <c r="SN169"/>
      <c r="SO169"/>
      <c r="SP169"/>
      <c r="SQ169"/>
      <c r="SR169"/>
      <c r="SS169"/>
      <c r="ST169"/>
      <c r="SU169"/>
      <c r="SV169"/>
      <c r="SW169"/>
      <c r="SX169"/>
      <c r="SY169"/>
      <c r="SZ169"/>
      <c r="TA169"/>
      <c r="TB169"/>
      <c r="TC169"/>
      <c r="TD169"/>
      <c r="TE169"/>
      <c r="TF169"/>
      <c r="TG169"/>
      <c r="TH169"/>
      <c r="TI169"/>
      <c r="TJ169"/>
      <c r="TK169"/>
      <c r="TL169"/>
      <c r="TM169"/>
      <c r="TN169"/>
      <c r="TO169"/>
      <c r="TP169"/>
      <c r="TQ169"/>
      <c r="TR169"/>
      <c r="TS169"/>
      <c r="TT169"/>
      <c r="TU169"/>
      <c r="TV169"/>
      <c r="TW169"/>
      <c r="TX169"/>
      <c r="TY169"/>
      <c r="TZ169"/>
      <c r="UA169"/>
      <c r="UB169"/>
      <c r="UC169"/>
      <c r="UD169"/>
      <c r="UE169"/>
      <c r="UF169"/>
      <c r="UG169"/>
      <c r="UH169"/>
      <c r="UI169"/>
      <c r="UJ169"/>
      <c r="UK169"/>
      <c r="UL169"/>
      <c r="UM169"/>
      <c r="UN169"/>
      <c r="UO169"/>
      <c r="UP169"/>
      <c r="UQ169"/>
      <c r="UR169"/>
      <c r="US169"/>
      <c r="UT169"/>
      <c r="UU169"/>
      <c r="UV169"/>
      <c r="UW169"/>
      <c r="UX169"/>
      <c r="UY169"/>
      <c r="UZ169"/>
      <c r="VA169"/>
      <c r="VB169"/>
      <c r="VC169"/>
      <c r="VD169"/>
      <c r="VE169"/>
      <c r="VF169"/>
      <c r="VG169"/>
      <c r="VH169"/>
      <c r="VI169"/>
      <c r="VJ169"/>
      <c r="VK169"/>
      <c r="VL169"/>
      <c r="VM169"/>
      <c r="VN169"/>
      <c r="VO169"/>
      <c r="VP169"/>
      <c r="VQ169"/>
      <c r="VR169"/>
      <c r="VS169"/>
      <c r="VT169"/>
      <c r="VU169"/>
      <c r="VV169"/>
      <c r="VW169"/>
      <c r="VX169"/>
      <c r="VY169"/>
      <c r="VZ169"/>
      <c r="WA169"/>
      <c r="WB169"/>
      <c r="WC169"/>
      <c r="WD169"/>
      <c r="WE169"/>
      <c r="WF169"/>
      <c r="WG169"/>
      <c r="WH169"/>
      <c r="WI169"/>
      <c r="WJ169"/>
      <c r="WK169"/>
      <c r="WL169"/>
      <c r="WM169"/>
      <c r="WN169"/>
      <c r="WO169"/>
      <c r="WP169"/>
      <c r="WQ169"/>
      <c r="WR169"/>
      <c r="WS169"/>
      <c r="WT169"/>
      <c r="WU169"/>
      <c r="WV169"/>
      <c r="WW169"/>
      <c r="WX169"/>
      <c r="WY169"/>
      <c r="WZ169"/>
      <c r="XA169"/>
      <c r="XB169"/>
      <c r="XC169"/>
      <c r="XD169"/>
      <c r="XE169"/>
      <c r="XF169"/>
      <c r="XG169"/>
      <c r="XH169"/>
      <c r="XI169"/>
      <c r="XJ169"/>
      <c r="XK169"/>
      <c r="XL169"/>
      <c r="XM169"/>
      <c r="XN169"/>
      <c r="XO169"/>
      <c r="XP169"/>
      <c r="XQ169"/>
      <c r="XR169"/>
      <c r="XS169"/>
      <c r="XT169"/>
      <c r="XU169"/>
      <c r="XV169"/>
      <c r="XW169"/>
      <c r="XX169"/>
      <c r="XY169"/>
      <c r="XZ169"/>
      <c r="YA169"/>
      <c r="YB169"/>
      <c r="YC169"/>
      <c r="YD169"/>
      <c r="YE169"/>
      <c r="YF169"/>
      <c r="YG169"/>
      <c r="YH169"/>
      <c r="YI169"/>
      <c r="YJ169"/>
      <c r="YK169"/>
      <c r="YL169"/>
      <c r="YM169"/>
      <c r="YN169"/>
      <c r="YO169"/>
      <c r="YP169"/>
      <c r="YQ169"/>
      <c r="YR169"/>
      <c r="YS169"/>
      <c r="YT169"/>
      <c r="YU169"/>
      <c r="YV169"/>
      <c r="YW169"/>
      <c r="YX169"/>
      <c r="YY169"/>
      <c r="YZ169"/>
      <c r="ZA169"/>
      <c r="ZB169"/>
      <c r="ZC169"/>
      <c r="ZD169"/>
      <c r="ZE169"/>
      <c r="ZF169"/>
      <c r="ZG169"/>
      <c r="ZH169"/>
      <c r="ZI169"/>
      <c r="ZJ169"/>
      <c r="ZK169"/>
      <c r="ZL169"/>
      <c r="ZM169"/>
      <c r="ZN169"/>
      <c r="ZO169"/>
      <c r="ZP169"/>
      <c r="ZQ169"/>
      <c r="ZR169"/>
      <c r="ZS169"/>
      <c r="ZT169"/>
      <c r="ZU169"/>
      <c r="ZV169"/>
      <c r="ZW169"/>
      <c r="ZX169"/>
      <c r="ZY169"/>
      <c r="ZZ169"/>
      <c r="AAA169"/>
      <c r="AAB169"/>
      <c r="AAC169"/>
      <c r="AAD169"/>
      <c r="AAE169"/>
      <c r="AAF169"/>
      <c r="AAG169"/>
      <c r="AAH169"/>
      <c r="AAI169"/>
      <c r="AAJ169"/>
      <c r="AAK169"/>
      <c r="AAL169"/>
      <c r="AAM169"/>
      <c r="AAN169"/>
      <c r="AAO169"/>
      <c r="AAP169"/>
      <c r="AAQ169"/>
      <c r="AAR169"/>
      <c r="AAS169"/>
      <c r="AAT169"/>
      <c r="AAU169"/>
      <c r="AAV169"/>
      <c r="AAW169"/>
      <c r="AAX169"/>
      <c r="AAY169"/>
      <c r="AAZ169"/>
      <c r="ABA169"/>
      <c r="ABB169"/>
      <c r="ABC169"/>
      <c r="ABD169"/>
      <c r="ABE169"/>
      <c r="ABF169"/>
      <c r="ABG169"/>
      <c r="ABH169"/>
      <c r="ABI169"/>
      <c r="ABJ169"/>
      <c r="ABK169"/>
      <c r="ABL169"/>
      <c r="ABM169"/>
      <c r="ABN169"/>
      <c r="ABO169"/>
      <c r="ABP169"/>
      <c r="ABQ169"/>
      <c r="ABR169"/>
      <c r="ABS169"/>
      <c r="ABT169"/>
      <c r="ABU169"/>
      <c r="ABV169"/>
      <c r="ABW169"/>
      <c r="ABX169"/>
      <c r="ABY169"/>
      <c r="ABZ169"/>
      <c r="ACA169"/>
      <c r="ACB169"/>
      <c r="ACC169"/>
      <c r="ACD169"/>
      <c r="ACE169"/>
      <c r="ACF169"/>
      <c r="ACG169"/>
      <c r="ACH169"/>
      <c r="ACI169"/>
      <c r="ACJ169"/>
      <c r="ACK169"/>
      <c r="ACL169"/>
      <c r="ACM169"/>
      <c r="ACN169"/>
      <c r="ACO169"/>
      <c r="ACP169"/>
      <c r="ACQ169"/>
      <c r="ACR169"/>
      <c r="ACS169"/>
      <c r="ACT169"/>
      <c r="ACU169"/>
      <c r="ACV169"/>
      <c r="ACW169"/>
      <c r="ACX169"/>
      <c r="ACY169"/>
      <c r="ACZ169"/>
      <c r="ADA169"/>
      <c r="ADB169"/>
      <c r="ADC169"/>
      <c r="ADD169"/>
      <c r="ADE169"/>
      <c r="ADF169"/>
      <c r="ADG169"/>
      <c r="ADH169"/>
      <c r="ADI169"/>
      <c r="ADJ169"/>
      <c r="ADK169"/>
      <c r="ADL169"/>
      <c r="ADM169"/>
      <c r="ADN169"/>
      <c r="ADO169"/>
      <c r="ADP169"/>
      <c r="ADQ169"/>
      <c r="ADR169"/>
      <c r="ADS169"/>
      <c r="ADT169"/>
      <c r="ADU169"/>
      <c r="ADV169"/>
      <c r="ADW169"/>
      <c r="ADX169"/>
      <c r="ADY169"/>
      <c r="ADZ169"/>
      <c r="AEA169"/>
      <c r="AEB169"/>
      <c r="AEC169"/>
      <c r="AED169"/>
      <c r="AEE169"/>
      <c r="AEF169"/>
      <c r="AEG169"/>
      <c r="AEH169"/>
      <c r="AEI169"/>
      <c r="AEJ169"/>
      <c r="AEK169"/>
      <c r="AEL169"/>
      <c r="AEM169"/>
      <c r="AEN169"/>
      <c r="AEO169"/>
      <c r="AEP169"/>
      <c r="AEQ169"/>
      <c r="AER169"/>
      <c r="AES169"/>
      <c r="AET169"/>
      <c r="AEU169"/>
      <c r="AEV169"/>
      <c r="AEW169"/>
      <c r="AEX169"/>
      <c r="AEY169"/>
      <c r="AEZ169"/>
      <c r="AFA169"/>
      <c r="AFB169"/>
      <c r="AFC169"/>
      <c r="AFD169"/>
      <c r="AFE169"/>
      <c r="AFF169"/>
      <c r="AFG169"/>
      <c r="AFH169"/>
      <c r="AFI169"/>
      <c r="AFJ169"/>
      <c r="AFK169"/>
      <c r="AFL169"/>
      <c r="AFM169"/>
      <c r="AFN169"/>
      <c r="AFO169"/>
      <c r="AFP169"/>
      <c r="AFQ169"/>
      <c r="AFR169"/>
      <c r="AFS169"/>
      <c r="AFT169"/>
      <c r="AFU169"/>
      <c r="AFV169"/>
      <c r="AFW169"/>
      <c r="AFX169"/>
      <c r="AFY169"/>
      <c r="AFZ169"/>
      <c r="AGA169"/>
      <c r="AGB169"/>
      <c r="AGC169"/>
      <c r="AGD169"/>
      <c r="AGE169"/>
      <c r="AGF169"/>
      <c r="AGG169"/>
      <c r="AGH169"/>
      <c r="AGI169"/>
      <c r="AGJ169"/>
      <c r="AGK169"/>
      <c r="AGL169"/>
      <c r="AGM169"/>
      <c r="AGN169"/>
      <c r="AGO169"/>
      <c r="AGP169"/>
      <c r="AGQ169"/>
      <c r="AGR169"/>
      <c r="AGS169"/>
      <c r="AGT169"/>
      <c r="AGU169"/>
      <c r="AGV169"/>
      <c r="AGW169"/>
      <c r="AGX169"/>
      <c r="AGY169"/>
      <c r="AGZ169"/>
      <c r="AHA169"/>
      <c r="AHB169"/>
      <c r="AHC169"/>
      <c r="AHD169"/>
      <c r="AHE169"/>
      <c r="AHF169"/>
      <c r="AHG169"/>
      <c r="AHH169"/>
      <c r="AHI169"/>
      <c r="AHJ169"/>
      <c r="AHK169"/>
      <c r="AHL169"/>
      <c r="AHM169"/>
      <c r="AHN169"/>
      <c r="AHO169"/>
      <c r="AHP169"/>
      <c r="AHQ169"/>
      <c r="AHR169"/>
      <c r="AHS169"/>
      <c r="AHT169"/>
      <c r="AHU169"/>
      <c r="AHV169"/>
      <c r="AHW169"/>
      <c r="AHX169"/>
      <c r="AHY169"/>
      <c r="AHZ169"/>
      <c r="AIA169"/>
      <c r="AIB169"/>
      <c r="AIC169"/>
      <c r="AID169"/>
      <c r="AIE169"/>
      <c r="AIF169"/>
      <c r="AIG169"/>
      <c r="AIH169"/>
      <c r="AII169"/>
      <c r="AIJ169"/>
      <c r="AIK169"/>
      <c r="AIL169"/>
      <c r="AIM169"/>
      <c r="AIN169"/>
      <c r="AIO169"/>
      <c r="AIP169"/>
      <c r="AIQ169"/>
      <c r="AIR169"/>
      <c r="AIS169"/>
      <c r="AIT169"/>
      <c r="AIU169"/>
      <c r="AIV169"/>
      <c r="AIW169"/>
      <c r="AIX169"/>
      <c r="AIY169"/>
      <c r="AIZ169"/>
      <c r="AJA169"/>
      <c r="AJB169"/>
      <c r="AJC169"/>
      <c r="AJD169"/>
      <c r="AJE169"/>
      <c r="AJF169"/>
      <c r="AJG169"/>
      <c r="AJH169"/>
      <c r="AJI169"/>
      <c r="AJJ169"/>
      <c r="AJK169"/>
      <c r="AJL169"/>
      <c r="AJM169"/>
      <c r="AJN169"/>
      <c r="AJO169"/>
    </row>
    <row r="170" spans="1:951" x14ac:dyDescent="0.35">
      <c r="A170" s="90" t="s">
        <v>150</v>
      </c>
      <c r="B170" s="135">
        <v>4196095</v>
      </c>
      <c r="C170" s="136" t="s">
        <v>636</v>
      </c>
      <c r="D170" s="137">
        <v>30376</v>
      </c>
      <c r="E170" s="137">
        <v>18745</v>
      </c>
      <c r="F170" s="137">
        <v>36621</v>
      </c>
      <c r="G170" s="135">
        <v>17</v>
      </c>
      <c r="H170" s="136" t="s">
        <v>185</v>
      </c>
      <c r="I170" s="136" t="s">
        <v>731</v>
      </c>
      <c r="J170" s="136" t="s">
        <v>261</v>
      </c>
      <c r="K170" s="136" t="s">
        <v>259</v>
      </c>
      <c r="L170" s="135"/>
      <c r="M170" s="135">
        <v>100</v>
      </c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  <c r="LK170"/>
      <c r="LL170"/>
      <c r="LM170"/>
      <c r="LN170"/>
      <c r="LO170"/>
      <c r="LP170"/>
      <c r="LQ170"/>
      <c r="LR170"/>
      <c r="LS170"/>
      <c r="LT170"/>
      <c r="LU170"/>
      <c r="LV170"/>
      <c r="LW170"/>
      <c r="LX170"/>
      <c r="LY170"/>
      <c r="LZ170"/>
      <c r="MA170"/>
      <c r="MB170"/>
      <c r="MC170"/>
      <c r="MD170"/>
      <c r="ME170"/>
      <c r="MF170"/>
      <c r="MG170"/>
      <c r="MH170"/>
      <c r="MI170"/>
      <c r="MJ170"/>
      <c r="MK170"/>
      <c r="ML170"/>
      <c r="MM170"/>
      <c r="MN170"/>
      <c r="MO170"/>
      <c r="MP170"/>
      <c r="MQ170"/>
      <c r="MR170"/>
      <c r="MS170"/>
      <c r="MT170"/>
      <c r="MU170"/>
      <c r="MV170"/>
      <c r="MW170"/>
      <c r="MX170"/>
      <c r="MY170"/>
      <c r="MZ170"/>
      <c r="NA170"/>
      <c r="NB170"/>
      <c r="NC170"/>
      <c r="ND170"/>
      <c r="NE170"/>
      <c r="NF170"/>
      <c r="NG170"/>
      <c r="NH170"/>
      <c r="NI170"/>
      <c r="NJ170"/>
      <c r="NK170"/>
      <c r="NL170"/>
      <c r="NM170"/>
      <c r="NN170"/>
      <c r="NO170"/>
      <c r="NP170"/>
      <c r="NQ170"/>
      <c r="NR170"/>
      <c r="NS170"/>
      <c r="NT170"/>
      <c r="NU170"/>
      <c r="NV170"/>
      <c r="NW170"/>
      <c r="NX170"/>
      <c r="NY170"/>
      <c r="NZ170"/>
      <c r="OA170"/>
      <c r="OB170"/>
      <c r="OC170"/>
      <c r="OD170"/>
      <c r="OE170"/>
      <c r="OF170"/>
      <c r="OG170"/>
      <c r="OH170"/>
      <c r="OI170"/>
      <c r="OJ170"/>
      <c r="OK170"/>
      <c r="OL170"/>
      <c r="OM170"/>
      <c r="ON170"/>
      <c r="OO170"/>
      <c r="OP170"/>
      <c r="OQ170"/>
      <c r="OR170"/>
      <c r="OS170"/>
      <c r="OT170"/>
      <c r="OU170"/>
      <c r="OV170"/>
      <c r="OW170"/>
      <c r="OX170"/>
      <c r="OY170"/>
      <c r="OZ170"/>
      <c r="PA170"/>
      <c r="PB170"/>
      <c r="PC170"/>
      <c r="PD170"/>
      <c r="PE170"/>
      <c r="PF170"/>
      <c r="PG170"/>
      <c r="PH170"/>
      <c r="PI170"/>
      <c r="PJ170"/>
      <c r="PK170"/>
      <c r="PL170"/>
      <c r="PM170"/>
      <c r="PN170"/>
      <c r="PO170"/>
      <c r="PP170"/>
      <c r="PQ170"/>
      <c r="PR170"/>
      <c r="PS170"/>
      <c r="PT170"/>
      <c r="PU170"/>
      <c r="PV170"/>
      <c r="PW170"/>
      <c r="PX170"/>
      <c r="PY170"/>
      <c r="PZ170"/>
      <c r="QA170"/>
      <c r="QB170"/>
      <c r="QC170"/>
      <c r="QD170"/>
      <c r="QE170"/>
      <c r="QF170"/>
      <c r="QG170"/>
      <c r="QH170"/>
      <c r="QI170"/>
      <c r="QJ170"/>
      <c r="QK170"/>
      <c r="QL170"/>
      <c r="QM170"/>
      <c r="QN170"/>
      <c r="QO170"/>
      <c r="QP170"/>
      <c r="QQ170"/>
      <c r="QR170"/>
      <c r="QS170"/>
      <c r="QT170"/>
      <c r="QU170"/>
      <c r="QV170"/>
      <c r="QW170"/>
      <c r="QX170"/>
      <c r="QY170"/>
      <c r="QZ170"/>
      <c r="RA170"/>
      <c r="RB170"/>
      <c r="RC170"/>
      <c r="RD170"/>
      <c r="RE170"/>
      <c r="RF170"/>
      <c r="RG170"/>
      <c r="RH170"/>
      <c r="RI170"/>
      <c r="RJ170"/>
      <c r="RK170"/>
      <c r="RL170"/>
      <c r="RM170"/>
      <c r="RN170"/>
      <c r="RO170"/>
      <c r="RP170"/>
      <c r="RQ170"/>
      <c r="RR170"/>
      <c r="RS170"/>
      <c r="RT170"/>
      <c r="RU170"/>
      <c r="RV170"/>
      <c r="RW170"/>
      <c r="RX170"/>
      <c r="RY170"/>
      <c r="RZ170"/>
      <c r="SA170"/>
      <c r="SB170"/>
      <c r="SC170"/>
      <c r="SD170"/>
      <c r="SE170"/>
      <c r="SF170"/>
      <c r="SG170"/>
      <c r="SH170"/>
      <c r="SI170"/>
      <c r="SJ170"/>
      <c r="SK170"/>
      <c r="SL170"/>
      <c r="SM170"/>
      <c r="SN170"/>
      <c r="SO170"/>
      <c r="SP170"/>
      <c r="SQ170"/>
      <c r="SR170"/>
      <c r="SS170"/>
      <c r="ST170"/>
      <c r="SU170"/>
      <c r="SV170"/>
      <c r="SW170"/>
      <c r="SX170"/>
      <c r="SY170"/>
      <c r="SZ170"/>
      <c r="TA170"/>
      <c r="TB170"/>
      <c r="TC170"/>
      <c r="TD170"/>
      <c r="TE170"/>
      <c r="TF170"/>
      <c r="TG170"/>
      <c r="TH170"/>
      <c r="TI170"/>
      <c r="TJ170"/>
      <c r="TK170"/>
      <c r="TL170"/>
      <c r="TM170"/>
      <c r="TN170"/>
      <c r="TO170"/>
      <c r="TP170"/>
      <c r="TQ170"/>
      <c r="TR170"/>
      <c r="TS170"/>
      <c r="TT170"/>
      <c r="TU170"/>
      <c r="TV170"/>
      <c r="TW170"/>
      <c r="TX170"/>
      <c r="TY170"/>
      <c r="TZ170"/>
      <c r="UA170"/>
      <c r="UB170"/>
      <c r="UC170"/>
      <c r="UD170"/>
      <c r="UE170"/>
      <c r="UF170"/>
      <c r="UG170"/>
      <c r="UH170"/>
      <c r="UI170"/>
      <c r="UJ170"/>
      <c r="UK170"/>
      <c r="UL170"/>
      <c r="UM170"/>
      <c r="UN170"/>
      <c r="UO170"/>
      <c r="UP170"/>
      <c r="UQ170"/>
      <c r="UR170"/>
      <c r="US170"/>
      <c r="UT170"/>
      <c r="UU170"/>
      <c r="UV170"/>
      <c r="UW170"/>
      <c r="UX170"/>
      <c r="UY170"/>
      <c r="UZ170"/>
      <c r="VA170"/>
      <c r="VB170"/>
      <c r="VC170"/>
      <c r="VD170"/>
      <c r="VE170"/>
      <c r="VF170"/>
      <c r="VG170"/>
      <c r="VH170"/>
      <c r="VI170"/>
      <c r="VJ170"/>
      <c r="VK170"/>
      <c r="VL170"/>
      <c r="VM170"/>
      <c r="VN170"/>
      <c r="VO170"/>
      <c r="VP170"/>
      <c r="VQ170"/>
      <c r="VR170"/>
      <c r="VS170"/>
      <c r="VT170"/>
      <c r="VU170"/>
      <c r="VV170"/>
      <c r="VW170"/>
      <c r="VX170"/>
      <c r="VY170"/>
      <c r="VZ170"/>
      <c r="WA170"/>
      <c r="WB170"/>
      <c r="WC170"/>
      <c r="WD170"/>
      <c r="WE170"/>
      <c r="WF170"/>
      <c r="WG170"/>
      <c r="WH170"/>
      <c r="WI170"/>
      <c r="WJ170"/>
      <c r="WK170"/>
      <c r="WL170"/>
      <c r="WM170"/>
      <c r="WN170"/>
      <c r="WO170"/>
      <c r="WP170"/>
      <c r="WQ170"/>
      <c r="WR170"/>
      <c r="WS170"/>
      <c r="WT170"/>
      <c r="WU170"/>
      <c r="WV170"/>
      <c r="WW170"/>
      <c r="WX170"/>
      <c r="WY170"/>
      <c r="WZ170"/>
      <c r="XA170"/>
      <c r="XB170"/>
      <c r="XC170"/>
      <c r="XD170"/>
      <c r="XE170"/>
      <c r="XF170"/>
      <c r="XG170"/>
      <c r="XH170"/>
      <c r="XI170"/>
      <c r="XJ170"/>
      <c r="XK170"/>
      <c r="XL170"/>
      <c r="XM170"/>
      <c r="XN170"/>
      <c r="XO170"/>
      <c r="XP170"/>
      <c r="XQ170"/>
      <c r="XR170"/>
      <c r="XS170"/>
      <c r="XT170"/>
      <c r="XU170"/>
      <c r="XV170"/>
      <c r="XW170"/>
      <c r="XX170"/>
      <c r="XY170"/>
      <c r="XZ170"/>
      <c r="YA170"/>
      <c r="YB170"/>
      <c r="YC170"/>
      <c r="YD170"/>
      <c r="YE170"/>
      <c r="YF170"/>
      <c r="YG170"/>
      <c r="YH170"/>
      <c r="YI170"/>
      <c r="YJ170"/>
      <c r="YK170"/>
      <c r="YL170"/>
      <c r="YM170"/>
      <c r="YN170"/>
      <c r="YO170"/>
      <c r="YP170"/>
      <c r="YQ170"/>
      <c r="YR170"/>
      <c r="YS170"/>
      <c r="YT170"/>
      <c r="YU170"/>
      <c r="YV170"/>
      <c r="YW170"/>
      <c r="YX170"/>
      <c r="YY170"/>
      <c r="YZ170"/>
      <c r="ZA170"/>
      <c r="ZB170"/>
      <c r="ZC170"/>
      <c r="ZD170"/>
      <c r="ZE170"/>
      <c r="ZF170"/>
      <c r="ZG170"/>
      <c r="ZH170"/>
      <c r="ZI170"/>
      <c r="ZJ170"/>
      <c r="ZK170"/>
      <c r="ZL170"/>
      <c r="ZM170"/>
      <c r="ZN170"/>
      <c r="ZO170"/>
      <c r="ZP170"/>
      <c r="ZQ170"/>
      <c r="ZR170"/>
      <c r="ZS170"/>
      <c r="ZT170"/>
      <c r="ZU170"/>
      <c r="ZV170"/>
      <c r="ZW170"/>
      <c r="ZX170"/>
      <c r="ZY170"/>
      <c r="ZZ170"/>
      <c r="AAA170"/>
      <c r="AAB170"/>
      <c r="AAC170"/>
      <c r="AAD170"/>
      <c r="AAE170"/>
      <c r="AAF170"/>
      <c r="AAG170"/>
      <c r="AAH170"/>
      <c r="AAI170"/>
      <c r="AAJ170"/>
      <c r="AAK170"/>
      <c r="AAL170"/>
      <c r="AAM170"/>
      <c r="AAN170"/>
      <c r="AAO170"/>
      <c r="AAP170"/>
      <c r="AAQ170"/>
      <c r="AAR170"/>
      <c r="AAS170"/>
      <c r="AAT170"/>
      <c r="AAU170"/>
      <c r="AAV170"/>
      <c r="AAW170"/>
      <c r="AAX170"/>
      <c r="AAY170"/>
      <c r="AAZ170"/>
      <c r="ABA170"/>
      <c r="ABB170"/>
      <c r="ABC170"/>
      <c r="ABD170"/>
      <c r="ABE170"/>
      <c r="ABF170"/>
      <c r="ABG170"/>
      <c r="ABH170"/>
      <c r="ABI170"/>
      <c r="ABJ170"/>
      <c r="ABK170"/>
      <c r="ABL170"/>
      <c r="ABM170"/>
      <c r="ABN170"/>
      <c r="ABO170"/>
      <c r="ABP170"/>
      <c r="ABQ170"/>
      <c r="ABR170"/>
      <c r="ABS170"/>
      <c r="ABT170"/>
      <c r="ABU170"/>
      <c r="ABV170"/>
      <c r="ABW170"/>
      <c r="ABX170"/>
      <c r="ABY170"/>
      <c r="ABZ170"/>
      <c r="ACA170"/>
      <c r="ACB170"/>
      <c r="ACC170"/>
      <c r="ACD170"/>
      <c r="ACE170"/>
      <c r="ACF170"/>
      <c r="ACG170"/>
      <c r="ACH170"/>
      <c r="ACI170"/>
      <c r="ACJ170"/>
      <c r="ACK170"/>
      <c r="ACL170"/>
      <c r="ACM170"/>
      <c r="ACN170"/>
      <c r="ACO170"/>
      <c r="ACP170"/>
      <c r="ACQ170"/>
      <c r="ACR170"/>
      <c r="ACS170"/>
      <c r="ACT170"/>
      <c r="ACU170"/>
      <c r="ACV170"/>
      <c r="ACW170"/>
      <c r="ACX170"/>
      <c r="ACY170"/>
      <c r="ACZ170"/>
      <c r="ADA170"/>
      <c r="ADB170"/>
      <c r="ADC170"/>
      <c r="ADD170"/>
      <c r="ADE170"/>
      <c r="ADF170"/>
      <c r="ADG170"/>
      <c r="ADH170"/>
      <c r="ADI170"/>
      <c r="ADJ170"/>
      <c r="ADK170"/>
      <c r="ADL170"/>
      <c r="ADM170"/>
      <c r="ADN170"/>
      <c r="ADO170"/>
      <c r="ADP170"/>
      <c r="ADQ170"/>
      <c r="ADR170"/>
      <c r="ADS170"/>
      <c r="ADT170"/>
      <c r="ADU170"/>
      <c r="ADV170"/>
      <c r="ADW170"/>
      <c r="ADX170"/>
      <c r="ADY170"/>
      <c r="ADZ170"/>
      <c r="AEA170"/>
      <c r="AEB170"/>
      <c r="AEC170"/>
      <c r="AED170"/>
      <c r="AEE170"/>
      <c r="AEF170"/>
      <c r="AEG170"/>
      <c r="AEH170"/>
      <c r="AEI170"/>
      <c r="AEJ170"/>
      <c r="AEK170"/>
      <c r="AEL170"/>
      <c r="AEM170"/>
      <c r="AEN170"/>
      <c r="AEO170"/>
      <c r="AEP170"/>
      <c r="AEQ170"/>
      <c r="AER170"/>
      <c r="AES170"/>
      <c r="AET170"/>
      <c r="AEU170"/>
      <c r="AEV170"/>
      <c r="AEW170"/>
      <c r="AEX170"/>
      <c r="AEY170"/>
      <c r="AEZ170"/>
      <c r="AFA170"/>
      <c r="AFB170"/>
      <c r="AFC170"/>
      <c r="AFD170"/>
      <c r="AFE170"/>
      <c r="AFF170"/>
      <c r="AFG170"/>
      <c r="AFH170"/>
      <c r="AFI170"/>
      <c r="AFJ170"/>
      <c r="AFK170"/>
      <c r="AFL170"/>
      <c r="AFM170"/>
      <c r="AFN170"/>
      <c r="AFO170"/>
      <c r="AFP170"/>
      <c r="AFQ170"/>
      <c r="AFR170"/>
      <c r="AFS170"/>
      <c r="AFT170"/>
      <c r="AFU170"/>
      <c r="AFV170"/>
      <c r="AFW170"/>
      <c r="AFX170"/>
      <c r="AFY170"/>
      <c r="AFZ170"/>
      <c r="AGA170"/>
      <c r="AGB170"/>
      <c r="AGC170"/>
      <c r="AGD170"/>
      <c r="AGE170"/>
      <c r="AGF170"/>
      <c r="AGG170"/>
      <c r="AGH170"/>
      <c r="AGI170"/>
      <c r="AGJ170"/>
      <c r="AGK170"/>
      <c r="AGL170"/>
      <c r="AGM170"/>
      <c r="AGN170"/>
      <c r="AGO170"/>
      <c r="AGP170"/>
      <c r="AGQ170"/>
      <c r="AGR170"/>
      <c r="AGS170"/>
      <c r="AGT170"/>
      <c r="AGU170"/>
      <c r="AGV170"/>
      <c r="AGW170"/>
      <c r="AGX170"/>
      <c r="AGY170"/>
      <c r="AGZ170"/>
      <c r="AHA170"/>
      <c r="AHB170"/>
      <c r="AHC170"/>
      <c r="AHD170"/>
      <c r="AHE170"/>
      <c r="AHF170"/>
      <c r="AHG170"/>
      <c r="AHH170"/>
      <c r="AHI170"/>
      <c r="AHJ170"/>
      <c r="AHK170"/>
      <c r="AHL170"/>
      <c r="AHM170"/>
      <c r="AHN170"/>
      <c r="AHO170"/>
      <c r="AHP170"/>
      <c r="AHQ170"/>
      <c r="AHR170"/>
      <c r="AHS170"/>
      <c r="AHT170"/>
      <c r="AHU170"/>
      <c r="AHV170"/>
      <c r="AHW170"/>
      <c r="AHX170"/>
      <c r="AHY170"/>
      <c r="AHZ170"/>
      <c r="AIA170"/>
      <c r="AIB170"/>
      <c r="AIC170"/>
      <c r="AID170"/>
      <c r="AIE170"/>
      <c r="AIF170"/>
      <c r="AIG170"/>
      <c r="AIH170"/>
      <c r="AII170"/>
      <c r="AIJ170"/>
      <c r="AIK170"/>
      <c r="AIL170"/>
      <c r="AIM170"/>
      <c r="AIN170"/>
      <c r="AIO170"/>
      <c r="AIP170"/>
      <c r="AIQ170"/>
      <c r="AIR170"/>
      <c r="AIS170"/>
      <c r="AIT170"/>
      <c r="AIU170"/>
      <c r="AIV170"/>
      <c r="AIW170"/>
      <c r="AIX170"/>
      <c r="AIY170"/>
      <c r="AIZ170"/>
      <c r="AJA170"/>
      <c r="AJB170"/>
      <c r="AJC170"/>
      <c r="AJD170"/>
      <c r="AJE170"/>
      <c r="AJF170"/>
      <c r="AJG170"/>
      <c r="AJH170"/>
      <c r="AJI170"/>
      <c r="AJJ170"/>
      <c r="AJK170"/>
      <c r="AJL170"/>
      <c r="AJM170"/>
      <c r="AJN170"/>
      <c r="AJO170"/>
    </row>
    <row r="171" spans="1:951" s="87" customFormat="1" x14ac:dyDescent="0.35">
      <c r="A171" s="90" t="s">
        <v>150</v>
      </c>
      <c r="B171" s="135">
        <v>4201922</v>
      </c>
      <c r="C171" s="136" t="s">
        <v>637</v>
      </c>
      <c r="D171" s="137">
        <v>34731</v>
      </c>
      <c r="E171" s="137">
        <v>20787</v>
      </c>
      <c r="F171" s="137">
        <v>40360</v>
      </c>
      <c r="G171" s="135">
        <v>15</v>
      </c>
      <c r="H171" s="136" t="s">
        <v>183</v>
      </c>
      <c r="I171" s="136" t="s">
        <v>731</v>
      </c>
      <c r="J171" s="136" t="s">
        <v>261</v>
      </c>
      <c r="K171" s="136" t="s">
        <v>259</v>
      </c>
      <c r="L171" s="135"/>
      <c r="M171" s="135">
        <v>100</v>
      </c>
    </row>
    <row r="172" spans="1:951" x14ac:dyDescent="0.35">
      <c r="A172" s="90" t="s">
        <v>150</v>
      </c>
      <c r="B172" s="135">
        <v>4209209</v>
      </c>
      <c r="C172" s="136" t="s">
        <v>638</v>
      </c>
      <c r="D172" s="137">
        <v>31898</v>
      </c>
      <c r="E172" s="137">
        <v>20745</v>
      </c>
      <c r="F172" s="137">
        <v>39417</v>
      </c>
      <c r="G172" s="135">
        <v>20</v>
      </c>
      <c r="H172" s="136" t="s">
        <v>183</v>
      </c>
      <c r="I172" s="136" t="s">
        <v>731</v>
      </c>
      <c r="J172" s="136" t="s">
        <v>256</v>
      </c>
      <c r="K172" s="136" t="s">
        <v>259</v>
      </c>
      <c r="L172" s="135"/>
      <c r="M172" s="135">
        <v>100</v>
      </c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  <c r="LK172"/>
      <c r="LL172"/>
      <c r="LM172"/>
      <c r="LN172"/>
      <c r="LO172"/>
      <c r="LP172"/>
      <c r="LQ172"/>
      <c r="LR172"/>
      <c r="LS172"/>
      <c r="LT172"/>
      <c r="LU172"/>
      <c r="LV172"/>
      <c r="LW172"/>
      <c r="LX172"/>
      <c r="LY172"/>
      <c r="LZ172"/>
      <c r="MA172"/>
      <c r="MB172"/>
      <c r="MC172"/>
      <c r="MD172"/>
      <c r="ME172"/>
      <c r="MF172"/>
      <c r="MG172"/>
      <c r="MH172"/>
      <c r="MI172"/>
      <c r="MJ172"/>
      <c r="MK172"/>
      <c r="ML172"/>
      <c r="MM172"/>
      <c r="MN172"/>
      <c r="MO172"/>
      <c r="MP172"/>
      <c r="MQ172"/>
      <c r="MR172"/>
      <c r="MS172"/>
      <c r="MT172"/>
      <c r="MU172"/>
      <c r="MV172"/>
      <c r="MW172"/>
      <c r="MX172"/>
      <c r="MY172"/>
      <c r="MZ172"/>
      <c r="NA172"/>
      <c r="NB172"/>
      <c r="NC172"/>
      <c r="ND172"/>
      <c r="NE172"/>
      <c r="NF172"/>
      <c r="NG172"/>
      <c r="NH172"/>
      <c r="NI172"/>
      <c r="NJ172"/>
      <c r="NK172"/>
      <c r="NL172"/>
      <c r="NM172"/>
      <c r="NN172"/>
      <c r="NO172"/>
      <c r="NP172"/>
      <c r="NQ172"/>
      <c r="NR172"/>
      <c r="NS172"/>
      <c r="NT172"/>
      <c r="NU172"/>
      <c r="NV172"/>
      <c r="NW172"/>
      <c r="NX172"/>
      <c r="NY172"/>
      <c r="NZ172"/>
      <c r="OA172"/>
      <c r="OB172"/>
      <c r="OC172"/>
      <c r="OD172"/>
      <c r="OE172"/>
      <c r="OF172"/>
      <c r="OG172"/>
      <c r="OH172"/>
      <c r="OI172"/>
      <c r="OJ172"/>
      <c r="OK172"/>
      <c r="OL172"/>
      <c r="OM172"/>
      <c r="ON172"/>
      <c r="OO172"/>
      <c r="OP172"/>
      <c r="OQ172"/>
      <c r="OR172"/>
      <c r="OS172"/>
      <c r="OT172"/>
      <c r="OU172"/>
      <c r="OV172"/>
      <c r="OW172"/>
      <c r="OX172"/>
      <c r="OY172"/>
      <c r="OZ172"/>
      <c r="PA172"/>
      <c r="PB172"/>
      <c r="PC172"/>
      <c r="PD172"/>
      <c r="PE172"/>
      <c r="PF172"/>
      <c r="PG172"/>
      <c r="PH172"/>
      <c r="PI172"/>
      <c r="PJ172"/>
      <c r="PK172"/>
      <c r="PL172"/>
      <c r="PM172"/>
      <c r="PN172"/>
      <c r="PO172"/>
      <c r="PP172"/>
      <c r="PQ172"/>
      <c r="PR172"/>
      <c r="PS172"/>
      <c r="PT172"/>
      <c r="PU172"/>
      <c r="PV172"/>
      <c r="PW172"/>
      <c r="PX172"/>
      <c r="PY172"/>
      <c r="PZ172"/>
      <c r="QA172"/>
      <c r="QB172"/>
      <c r="QC172"/>
      <c r="QD172"/>
      <c r="QE172"/>
      <c r="QF172"/>
      <c r="QG172"/>
      <c r="QH172"/>
      <c r="QI172"/>
      <c r="QJ172"/>
      <c r="QK172"/>
      <c r="QL172"/>
      <c r="QM172"/>
      <c r="QN172"/>
      <c r="QO172"/>
      <c r="QP172"/>
      <c r="QQ172"/>
      <c r="QR172"/>
      <c r="QS172"/>
      <c r="QT172"/>
      <c r="QU172"/>
      <c r="QV172"/>
      <c r="QW172"/>
      <c r="QX172"/>
      <c r="QY172"/>
      <c r="QZ172"/>
      <c r="RA172"/>
      <c r="RB172"/>
      <c r="RC172"/>
      <c r="RD172"/>
      <c r="RE172"/>
      <c r="RF172"/>
      <c r="RG172"/>
      <c r="RH172"/>
      <c r="RI172"/>
      <c r="RJ172"/>
      <c r="RK172"/>
      <c r="RL172"/>
      <c r="RM172"/>
      <c r="RN172"/>
      <c r="RO172"/>
      <c r="RP172"/>
      <c r="RQ172"/>
      <c r="RR172"/>
      <c r="RS172"/>
      <c r="RT172"/>
      <c r="RU172"/>
      <c r="RV172"/>
      <c r="RW172"/>
      <c r="RX172"/>
      <c r="RY172"/>
      <c r="RZ172"/>
      <c r="SA172"/>
      <c r="SB172"/>
      <c r="SC172"/>
      <c r="SD172"/>
      <c r="SE172"/>
      <c r="SF172"/>
      <c r="SG172"/>
      <c r="SH172"/>
      <c r="SI172"/>
      <c r="SJ172"/>
      <c r="SK172"/>
      <c r="SL172"/>
      <c r="SM172"/>
      <c r="SN172"/>
      <c r="SO172"/>
      <c r="SP172"/>
      <c r="SQ172"/>
      <c r="SR172"/>
      <c r="SS172"/>
      <c r="ST172"/>
      <c r="SU172"/>
      <c r="SV172"/>
      <c r="SW172"/>
      <c r="SX172"/>
      <c r="SY172"/>
      <c r="SZ172"/>
      <c r="TA172"/>
      <c r="TB172"/>
      <c r="TC172"/>
      <c r="TD172"/>
      <c r="TE172"/>
      <c r="TF172"/>
      <c r="TG172"/>
      <c r="TH172"/>
      <c r="TI172"/>
      <c r="TJ172"/>
      <c r="TK172"/>
      <c r="TL172"/>
      <c r="TM172"/>
      <c r="TN172"/>
      <c r="TO172"/>
      <c r="TP172"/>
      <c r="TQ172"/>
      <c r="TR172"/>
      <c r="TS172"/>
      <c r="TT172"/>
      <c r="TU172"/>
      <c r="TV172"/>
      <c r="TW172"/>
      <c r="TX172"/>
      <c r="TY172"/>
      <c r="TZ172"/>
      <c r="UA172"/>
      <c r="UB172"/>
      <c r="UC172"/>
      <c r="UD172"/>
      <c r="UE172"/>
      <c r="UF172"/>
      <c r="UG172"/>
      <c r="UH172"/>
      <c r="UI172"/>
      <c r="UJ172"/>
      <c r="UK172"/>
      <c r="UL172"/>
      <c r="UM172"/>
      <c r="UN172"/>
      <c r="UO172"/>
      <c r="UP172"/>
      <c r="UQ172"/>
      <c r="UR172"/>
      <c r="US172"/>
      <c r="UT172"/>
      <c r="UU172"/>
      <c r="UV172"/>
      <c r="UW172"/>
      <c r="UX172"/>
      <c r="UY172"/>
      <c r="UZ172"/>
      <c r="VA172"/>
      <c r="VB172"/>
      <c r="VC172"/>
      <c r="VD172"/>
      <c r="VE172"/>
      <c r="VF172"/>
      <c r="VG172"/>
      <c r="VH172"/>
      <c r="VI172"/>
      <c r="VJ172"/>
      <c r="VK172"/>
      <c r="VL172"/>
      <c r="VM172"/>
      <c r="VN172"/>
      <c r="VO172"/>
      <c r="VP172"/>
      <c r="VQ172"/>
      <c r="VR172"/>
      <c r="VS172"/>
      <c r="VT172"/>
      <c r="VU172"/>
      <c r="VV172"/>
      <c r="VW172"/>
      <c r="VX172"/>
      <c r="VY172"/>
      <c r="VZ172"/>
      <c r="WA172"/>
      <c r="WB172"/>
      <c r="WC172"/>
      <c r="WD172"/>
      <c r="WE172"/>
      <c r="WF172"/>
      <c r="WG172"/>
      <c r="WH172"/>
      <c r="WI172"/>
      <c r="WJ172"/>
      <c r="WK172"/>
      <c r="WL172"/>
      <c r="WM172"/>
      <c r="WN172"/>
      <c r="WO172"/>
      <c r="WP172"/>
      <c r="WQ172"/>
      <c r="WR172"/>
      <c r="WS172"/>
      <c r="WT172"/>
      <c r="WU172"/>
      <c r="WV172"/>
      <c r="WW172"/>
      <c r="WX172"/>
      <c r="WY172"/>
      <c r="WZ172"/>
      <c r="XA172"/>
      <c r="XB172"/>
      <c r="XC172"/>
      <c r="XD172"/>
      <c r="XE172"/>
      <c r="XF172"/>
      <c r="XG172"/>
      <c r="XH172"/>
      <c r="XI172"/>
      <c r="XJ172"/>
      <c r="XK172"/>
      <c r="XL172"/>
      <c r="XM172"/>
      <c r="XN172"/>
      <c r="XO172"/>
      <c r="XP172"/>
      <c r="XQ172"/>
      <c r="XR172"/>
      <c r="XS172"/>
      <c r="XT172"/>
      <c r="XU172"/>
      <c r="XV172"/>
      <c r="XW172"/>
      <c r="XX172"/>
      <c r="XY172"/>
      <c r="XZ172"/>
      <c r="YA172"/>
      <c r="YB172"/>
      <c r="YC172"/>
      <c r="YD172"/>
      <c r="YE172"/>
      <c r="YF172"/>
      <c r="YG172"/>
      <c r="YH172"/>
      <c r="YI172"/>
      <c r="YJ172"/>
      <c r="YK172"/>
      <c r="YL172"/>
      <c r="YM172"/>
      <c r="YN172"/>
      <c r="YO172"/>
      <c r="YP172"/>
      <c r="YQ172"/>
      <c r="YR172"/>
      <c r="YS172"/>
      <c r="YT172"/>
      <c r="YU172"/>
      <c r="YV172"/>
      <c r="YW172"/>
      <c r="YX172"/>
      <c r="YY172"/>
      <c r="YZ172"/>
      <c r="ZA172"/>
      <c r="ZB172"/>
      <c r="ZC172"/>
      <c r="ZD172"/>
      <c r="ZE172"/>
      <c r="ZF172"/>
      <c r="ZG172"/>
      <c r="ZH172"/>
      <c r="ZI172"/>
      <c r="ZJ172"/>
      <c r="ZK172"/>
      <c r="ZL172"/>
      <c r="ZM172"/>
      <c r="ZN172"/>
      <c r="ZO172"/>
      <c r="ZP172"/>
      <c r="ZQ172"/>
      <c r="ZR172"/>
      <c r="ZS172"/>
      <c r="ZT172"/>
      <c r="ZU172"/>
      <c r="ZV172"/>
      <c r="ZW172"/>
      <c r="ZX172"/>
      <c r="ZY172"/>
      <c r="ZZ172"/>
      <c r="AAA172"/>
      <c r="AAB172"/>
      <c r="AAC172"/>
      <c r="AAD172"/>
      <c r="AAE172"/>
      <c r="AAF172"/>
      <c r="AAG172"/>
      <c r="AAH172"/>
      <c r="AAI172"/>
      <c r="AAJ172"/>
      <c r="AAK172"/>
      <c r="AAL172"/>
      <c r="AAM172"/>
      <c r="AAN172"/>
      <c r="AAO172"/>
      <c r="AAP172"/>
      <c r="AAQ172"/>
      <c r="AAR172"/>
      <c r="AAS172"/>
      <c r="AAT172"/>
      <c r="AAU172"/>
      <c r="AAV172"/>
      <c r="AAW172"/>
      <c r="AAX172"/>
      <c r="AAY172"/>
      <c r="AAZ172"/>
      <c r="ABA172"/>
      <c r="ABB172"/>
      <c r="ABC172"/>
      <c r="ABD172"/>
      <c r="ABE172"/>
      <c r="ABF172"/>
      <c r="ABG172"/>
      <c r="ABH172"/>
      <c r="ABI172"/>
      <c r="ABJ172"/>
      <c r="ABK172"/>
      <c r="ABL172"/>
      <c r="ABM172"/>
      <c r="ABN172"/>
      <c r="ABO172"/>
      <c r="ABP172"/>
      <c r="ABQ172"/>
      <c r="ABR172"/>
      <c r="ABS172"/>
      <c r="ABT172"/>
      <c r="ABU172"/>
      <c r="ABV172"/>
      <c r="ABW172"/>
      <c r="ABX172"/>
      <c r="ABY172"/>
      <c r="ABZ172"/>
      <c r="ACA172"/>
      <c r="ACB172"/>
      <c r="ACC172"/>
      <c r="ACD172"/>
      <c r="ACE172"/>
      <c r="ACF172"/>
      <c r="ACG172"/>
      <c r="ACH172"/>
      <c r="ACI172"/>
      <c r="ACJ172"/>
      <c r="ACK172"/>
      <c r="ACL172"/>
      <c r="ACM172"/>
      <c r="ACN172"/>
      <c r="ACO172"/>
      <c r="ACP172"/>
      <c r="ACQ172"/>
      <c r="ACR172"/>
      <c r="ACS172"/>
      <c r="ACT172"/>
      <c r="ACU172"/>
      <c r="ACV172"/>
      <c r="ACW172"/>
      <c r="ACX172"/>
      <c r="ACY172"/>
      <c r="ACZ172"/>
      <c r="ADA172"/>
      <c r="ADB172"/>
      <c r="ADC172"/>
      <c r="ADD172"/>
      <c r="ADE172"/>
      <c r="ADF172"/>
      <c r="ADG172"/>
      <c r="ADH172"/>
      <c r="ADI172"/>
      <c r="ADJ172"/>
      <c r="ADK172"/>
      <c r="ADL172"/>
      <c r="ADM172"/>
      <c r="ADN172"/>
      <c r="ADO172"/>
      <c r="ADP172"/>
      <c r="ADQ172"/>
      <c r="ADR172"/>
      <c r="ADS172"/>
      <c r="ADT172"/>
      <c r="ADU172"/>
      <c r="ADV172"/>
      <c r="ADW172"/>
      <c r="ADX172"/>
      <c r="ADY172"/>
      <c r="ADZ172"/>
      <c r="AEA172"/>
      <c r="AEB172"/>
      <c r="AEC172"/>
      <c r="AED172"/>
      <c r="AEE172"/>
      <c r="AEF172"/>
      <c r="AEG172"/>
      <c r="AEH172"/>
      <c r="AEI172"/>
      <c r="AEJ172"/>
      <c r="AEK172"/>
      <c r="AEL172"/>
      <c r="AEM172"/>
      <c r="AEN172"/>
      <c r="AEO172"/>
      <c r="AEP172"/>
      <c r="AEQ172"/>
      <c r="AER172"/>
      <c r="AES172"/>
      <c r="AET172"/>
      <c r="AEU172"/>
      <c r="AEV172"/>
      <c r="AEW172"/>
      <c r="AEX172"/>
      <c r="AEY172"/>
      <c r="AEZ172"/>
      <c r="AFA172"/>
      <c r="AFB172"/>
      <c r="AFC172"/>
      <c r="AFD172"/>
      <c r="AFE172"/>
      <c r="AFF172"/>
      <c r="AFG172"/>
      <c r="AFH172"/>
      <c r="AFI172"/>
      <c r="AFJ172"/>
      <c r="AFK172"/>
      <c r="AFL172"/>
      <c r="AFM172"/>
      <c r="AFN172"/>
      <c r="AFO172"/>
      <c r="AFP172"/>
      <c r="AFQ172"/>
      <c r="AFR172"/>
      <c r="AFS172"/>
      <c r="AFT172"/>
      <c r="AFU172"/>
      <c r="AFV172"/>
      <c r="AFW172"/>
      <c r="AFX172"/>
      <c r="AFY172"/>
      <c r="AFZ172"/>
      <c r="AGA172"/>
      <c r="AGB172"/>
      <c r="AGC172"/>
      <c r="AGD172"/>
      <c r="AGE172"/>
      <c r="AGF172"/>
      <c r="AGG172"/>
      <c r="AGH172"/>
      <c r="AGI172"/>
      <c r="AGJ172"/>
      <c r="AGK172"/>
      <c r="AGL172"/>
      <c r="AGM172"/>
      <c r="AGN172"/>
      <c r="AGO172"/>
      <c r="AGP172"/>
      <c r="AGQ172"/>
      <c r="AGR172"/>
      <c r="AGS172"/>
      <c r="AGT172"/>
      <c r="AGU172"/>
      <c r="AGV172"/>
      <c r="AGW172"/>
      <c r="AGX172"/>
      <c r="AGY172"/>
      <c r="AGZ172"/>
      <c r="AHA172"/>
      <c r="AHB172"/>
      <c r="AHC172"/>
      <c r="AHD172"/>
      <c r="AHE172"/>
      <c r="AHF172"/>
      <c r="AHG172"/>
      <c r="AHH172"/>
      <c r="AHI172"/>
      <c r="AHJ172"/>
      <c r="AHK172"/>
      <c r="AHL172"/>
      <c r="AHM172"/>
      <c r="AHN172"/>
      <c r="AHO172"/>
      <c r="AHP172"/>
      <c r="AHQ172"/>
      <c r="AHR172"/>
      <c r="AHS172"/>
      <c r="AHT172"/>
      <c r="AHU172"/>
      <c r="AHV172"/>
      <c r="AHW172"/>
      <c r="AHX172"/>
      <c r="AHY172"/>
      <c r="AHZ172"/>
      <c r="AIA172"/>
      <c r="AIB172"/>
      <c r="AIC172"/>
      <c r="AID172"/>
      <c r="AIE172"/>
      <c r="AIF172"/>
      <c r="AIG172"/>
      <c r="AIH172"/>
      <c r="AII172"/>
      <c r="AIJ172"/>
      <c r="AIK172"/>
      <c r="AIL172"/>
      <c r="AIM172"/>
      <c r="AIN172"/>
      <c r="AIO172"/>
      <c r="AIP172"/>
      <c r="AIQ172"/>
      <c r="AIR172"/>
      <c r="AIS172"/>
      <c r="AIT172"/>
      <c r="AIU172"/>
      <c r="AIV172"/>
      <c r="AIW172"/>
      <c r="AIX172"/>
      <c r="AIY172"/>
      <c r="AIZ172"/>
      <c r="AJA172"/>
      <c r="AJB172"/>
      <c r="AJC172"/>
      <c r="AJD172"/>
      <c r="AJE172"/>
      <c r="AJF172"/>
      <c r="AJG172"/>
      <c r="AJH172"/>
      <c r="AJI172"/>
      <c r="AJJ172"/>
      <c r="AJK172"/>
      <c r="AJL172"/>
      <c r="AJM172"/>
      <c r="AJN172"/>
      <c r="AJO172"/>
    </row>
    <row r="173" spans="1:951" x14ac:dyDescent="0.35">
      <c r="A173" s="90" t="s">
        <v>150</v>
      </c>
      <c r="B173" s="135">
        <v>4209645</v>
      </c>
      <c r="C173" s="136" t="s">
        <v>639</v>
      </c>
      <c r="D173" s="137">
        <v>35125</v>
      </c>
      <c r="E173" s="137">
        <v>20595</v>
      </c>
      <c r="F173" s="137">
        <v>43311</v>
      </c>
      <c r="G173" s="135">
        <v>22</v>
      </c>
      <c r="H173" s="136" t="s">
        <v>185</v>
      </c>
      <c r="I173" s="136" t="s">
        <v>731</v>
      </c>
      <c r="J173" s="136" t="s">
        <v>261</v>
      </c>
      <c r="K173" s="136" t="s">
        <v>259</v>
      </c>
      <c r="L173" s="135"/>
      <c r="M173" s="135">
        <v>100</v>
      </c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  <c r="LK173"/>
      <c r="LL173"/>
      <c r="LM173"/>
      <c r="LN173"/>
      <c r="LO173"/>
      <c r="LP173"/>
      <c r="LQ173"/>
      <c r="LR173"/>
      <c r="LS173"/>
      <c r="LT173"/>
      <c r="LU173"/>
      <c r="LV173"/>
      <c r="LW173"/>
      <c r="LX173"/>
      <c r="LY173"/>
      <c r="LZ173"/>
      <c r="MA173"/>
      <c r="MB173"/>
      <c r="MC173"/>
      <c r="MD173"/>
      <c r="ME173"/>
      <c r="MF173"/>
      <c r="MG173"/>
      <c r="MH173"/>
      <c r="MI173"/>
      <c r="MJ173"/>
      <c r="MK173"/>
      <c r="ML173"/>
      <c r="MM173"/>
      <c r="MN173"/>
      <c r="MO173"/>
      <c r="MP173"/>
      <c r="MQ173"/>
      <c r="MR173"/>
      <c r="MS173"/>
      <c r="MT173"/>
      <c r="MU173"/>
      <c r="MV173"/>
      <c r="MW173"/>
      <c r="MX173"/>
      <c r="MY173"/>
      <c r="MZ173"/>
      <c r="NA173"/>
      <c r="NB173"/>
      <c r="NC173"/>
      <c r="ND173"/>
      <c r="NE173"/>
      <c r="NF173"/>
      <c r="NG173"/>
      <c r="NH173"/>
      <c r="NI173"/>
      <c r="NJ173"/>
      <c r="NK173"/>
      <c r="NL173"/>
      <c r="NM173"/>
      <c r="NN173"/>
      <c r="NO173"/>
      <c r="NP173"/>
      <c r="NQ173"/>
      <c r="NR173"/>
      <c r="NS173"/>
      <c r="NT173"/>
      <c r="NU173"/>
      <c r="NV173"/>
      <c r="NW173"/>
      <c r="NX173"/>
      <c r="NY173"/>
      <c r="NZ173"/>
      <c r="OA173"/>
      <c r="OB173"/>
      <c r="OC173"/>
      <c r="OD173"/>
      <c r="OE173"/>
      <c r="OF173"/>
      <c r="OG173"/>
      <c r="OH173"/>
      <c r="OI173"/>
      <c r="OJ173"/>
      <c r="OK173"/>
      <c r="OL173"/>
      <c r="OM173"/>
      <c r="ON173"/>
      <c r="OO173"/>
      <c r="OP173"/>
      <c r="OQ173"/>
      <c r="OR173"/>
      <c r="OS173"/>
      <c r="OT173"/>
      <c r="OU173"/>
      <c r="OV173"/>
      <c r="OW173"/>
      <c r="OX173"/>
      <c r="OY173"/>
      <c r="OZ173"/>
      <c r="PA173"/>
      <c r="PB173"/>
      <c r="PC173"/>
      <c r="PD173"/>
      <c r="PE173"/>
      <c r="PF173"/>
      <c r="PG173"/>
      <c r="PH173"/>
      <c r="PI173"/>
      <c r="PJ173"/>
      <c r="PK173"/>
      <c r="PL173"/>
      <c r="PM173"/>
      <c r="PN173"/>
      <c r="PO173"/>
      <c r="PP173"/>
      <c r="PQ173"/>
      <c r="PR173"/>
      <c r="PS173"/>
      <c r="PT173"/>
      <c r="PU173"/>
      <c r="PV173"/>
      <c r="PW173"/>
      <c r="PX173"/>
      <c r="PY173"/>
      <c r="PZ173"/>
      <c r="QA173"/>
      <c r="QB173"/>
      <c r="QC173"/>
      <c r="QD173"/>
      <c r="QE173"/>
      <c r="QF173"/>
      <c r="QG173"/>
      <c r="QH173"/>
      <c r="QI173"/>
      <c r="QJ173"/>
      <c r="QK173"/>
      <c r="QL173"/>
      <c r="QM173"/>
      <c r="QN173"/>
      <c r="QO173"/>
      <c r="QP173"/>
      <c r="QQ173"/>
      <c r="QR173"/>
      <c r="QS173"/>
      <c r="QT173"/>
      <c r="QU173"/>
      <c r="QV173"/>
      <c r="QW173"/>
      <c r="QX173"/>
      <c r="QY173"/>
      <c r="QZ173"/>
      <c r="RA173"/>
      <c r="RB173"/>
      <c r="RC173"/>
      <c r="RD173"/>
      <c r="RE173"/>
      <c r="RF173"/>
      <c r="RG173"/>
      <c r="RH173"/>
      <c r="RI173"/>
      <c r="RJ173"/>
      <c r="RK173"/>
      <c r="RL173"/>
      <c r="RM173"/>
      <c r="RN173"/>
      <c r="RO173"/>
      <c r="RP173"/>
      <c r="RQ173"/>
      <c r="RR173"/>
      <c r="RS173"/>
      <c r="RT173"/>
      <c r="RU173"/>
      <c r="RV173"/>
      <c r="RW173"/>
      <c r="RX173"/>
      <c r="RY173"/>
      <c r="RZ173"/>
      <c r="SA173"/>
      <c r="SB173"/>
      <c r="SC173"/>
      <c r="SD173"/>
      <c r="SE173"/>
      <c r="SF173"/>
      <c r="SG173"/>
      <c r="SH173"/>
      <c r="SI173"/>
      <c r="SJ173"/>
      <c r="SK173"/>
      <c r="SL173"/>
      <c r="SM173"/>
      <c r="SN173"/>
      <c r="SO173"/>
      <c r="SP173"/>
      <c r="SQ173"/>
      <c r="SR173"/>
      <c r="SS173"/>
      <c r="ST173"/>
      <c r="SU173"/>
      <c r="SV173"/>
      <c r="SW173"/>
      <c r="SX173"/>
      <c r="SY173"/>
      <c r="SZ173"/>
      <c r="TA173"/>
      <c r="TB173"/>
      <c r="TC173"/>
      <c r="TD173"/>
      <c r="TE173"/>
      <c r="TF173"/>
      <c r="TG173"/>
      <c r="TH173"/>
      <c r="TI173"/>
      <c r="TJ173"/>
      <c r="TK173"/>
      <c r="TL173"/>
      <c r="TM173"/>
      <c r="TN173"/>
      <c r="TO173"/>
      <c r="TP173"/>
      <c r="TQ173"/>
      <c r="TR173"/>
      <c r="TS173"/>
      <c r="TT173"/>
      <c r="TU173"/>
      <c r="TV173"/>
      <c r="TW173"/>
      <c r="TX173"/>
      <c r="TY173"/>
      <c r="TZ173"/>
      <c r="UA173"/>
      <c r="UB173"/>
      <c r="UC173"/>
      <c r="UD173"/>
      <c r="UE173"/>
      <c r="UF173"/>
      <c r="UG173"/>
      <c r="UH173"/>
      <c r="UI173"/>
      <c r="UJ173"/>
      <c r="UK173"/>
      <c r="UL173"/>
      <c r="UM173"/>
      <c r="UN173"/>
      <c r="UO173"/>
      <c r="UP173"/>
      <c r="UQ173"/>
      <c r="UR173"/>
      <c r="US173"/>
      <c r="UT173"/>
      <c r="UU173"/>
      <c r="UV173"/>
      <c r="UW173"/>
      <c r="UX173"/>
      <c r="UY173"/>
      <c r="UZ173"/>
      <c r="VA173"/>
      <c r="VB173"/>
      <c r="VC173"/>
      <c r="VD173"/>
      <c r="VE173"/>
      <c r="VF173"/>
      <c r="VG173"/>
      <c r="VH173"/>
      <c r="VI173"/>
      <c r="VJ173"/>
      <c r="VK173"/>
      <c r="VL173"/>
      <c r="VM173"/>
      <c r="VN173"/>
      <c r="VO173"/>
      <c r="VP173"/>
      <c r="VQ173"/>
      <c r="VR173"/>
      <c r="VS173"/>
      <c r="VT173"/>
      <c r="VU173"/>
      <c r="VV173"/>
      <c r="VW173"/>
      <c r="VX173"/>
      <c r="VY173"/>
      <c r="VZ173"/>
      <c r="WA173"/>
      <c r="WB173"/>
      <c r="WC173"/>
      <c r="WD173"/>
      <c r="WE173"/>
      <c r="WF173"/>
      <c r="WG173"/>
      <c r="WH173"/>
      <c r="WI173"/>
      <c r="WJ173"/>
      <c r="WK173"/>
      <c r="WL173"/>
      <c r="WM173"/>
      <c r="WN173"/>
      <c r="WO173"/>
      <c r="WP173"/>
      <c r="WQ173"/>
      <c r="WR173"/>
      <c r="WS173"/>
      <c r="WT173"/>
      <c r="WU173"/>
      <c r="WV173"/>
      <c r="WW173"/>
      <c r="WX173"/>
      <c r="WY173"/>
      <c r="WZ173"/>
      <c r="XA173"/>
      <c r="XB173"/>
      <c r="XC173"/>
      <c r="XD173"/>
      <c r="XE173"/>
      <c r="XF173"/>
      <c r="XG173"/>
      <c r="XH173"/>
      <c r="XI173"/>
      <c r="XJ173"/>
      <c r="XK173"/>
      <c r="XL173"/>
      <c r="XM173"/>
      <c r="XN173"/>
      <c r="XO173"/>
      <c r="XP173"/>
      <c r="XQ173"/>
      <c r="XR173"/>
      <c r="XS173"/>
      <c r="XT173"/>
      <c r="XU173"/>
      <c r="XV173"/>
      <c r="XW173"/>
      <c r="XX173"/>
      <c r="XY173"/>
      <c r="XZ173"/>
      <c r="YA173"/>
      <c r="YB173"/>
      <c r="YC173"/>
      <c r="YD173"/>
      <c r="YE173"/>
      <c r="YF173"/>
      <c r="YG173"/>
      <c r="YH173"/>
      <c r="YI173"/>
      <c r="YJ173"/>
      <c r="YK173"/>
      <c r="YL173"/>
      <c r="YM173"/>
      <c r="YN173"/>
      <c r="YO173"/>
      <c r="YP173"/>
      <c r="YQ173"/>
      <c r="YR173"/>
      <c r="YS173"/>
      <c r="YT173"/>
      <c r="YU173"/>
      <c r="YV173"/>
      <c r="YW173"/>
      <c r="YX173"/>
      <c r="YY173"/>
      <c r="YZ173"/>
      <c r="ZA173"/>
      <c r="ZB173"/>
      <c r="ZC173"/>
      <c r="ZD173"/>
      <c r="ZE173"/>
      <c r="ZF173"/>
      <c r="ZG173"/>
      <c r="ZH173"/>
      <c r="ZI173"/>
      <c r="ZJ173"/>
      <c r="ZK173"/>
      <c r="ZL173"/>
      <c r="ZM173"/>
      <c r="ZN173"/>
      <c r="ZO173"/>
      <c r="ZP173"/>
      <c r="ZQ173"/>
      <c r="ZR173"/>
      <c r="ZS173"/>
      <c r="ZT173"/>
      <c r="ZU173"/>
      <c r="ZV173"/>
      <c r="ZW173"/>
      <c r="ZX173"/>
      <c r="ZY173"/>
      <c r="ZZ173"/>
      <c r="AAA173"/>
      <c r="AAB173"/>
      <c r="AAC173"/>
      <c r="AAD173"/>
      <c r="AAE173"/>
      <c r="AAF173"/>
      <c r="AAG173"/>
      <c r="AAH173"/>
      <c r="AAI173"/>
      <c r="AAJ173"/>
      <c r="AAK173"/>
      <c r="AAL173"/>
      <c r="AAM173"/>
      <c r="AAN173"/>
      <c r="AAO173"/>
      <c r="AAP173"/>
      <c r="AAQ173"/>
      <c r="AAR173"/>
      <c r="AAS173"/>
      <c r="AAT173"/>
      <c r="AAU173"/>
      <c r="AAV173"/>
      <c r="AAW173"/>
      <c r="AAX173"/>
      <c r="AAY173"/>
      <c r="AAZ173"/>
      <c r="ABA173"/>
      <c r="ABB173"/>
      <c r="ABC173"/>
      <c r="ABD173"/>
      <c r="ABE173"/>
      <c r="ABF173"/>
      <c r="ABG173"/>
      <c r="ABH173"/>
      <c r="ABI173"/>
      <c r="ABJ173"/>
      <c r="ABK173"/>
      <c r="ABL173"/>
      <c r="ABM173"/>
      <c r="ABN173"/>
      <c r="ABO173"/>
      <c r="ABP173"/>
      <c r="ABQ173"/>
      <c r="ABR173"/>
      <c r="ABS173"/>
      <c r="ABT173"/>
      <c r="ABU173"/>
      <c r="ABV173"/>
      <c r="ABW173"/>
      <c r="ABX173"/>
      <c r="ABY173"/>
      <c r="ABZ173"/>
      <c r="ACA173"/>
      <c r="ACB173"/>
      <c r="ACC173"/>
      <c r="ACD173"/>
      <c r="ACE173"/>
      <c r="ACF173"/>
      <c r="ACG173"/>
      <c r="ACH173"/>
      <c r="ACI173"/>
      <c r="ACJ173"/>
      <c r="ACK173"/>
      <c r="ACL173"/>
      <c r="ACM173"/>
      <c r="ACN173"/>
      <c r="ACO173"/>
      <c r="ACP173"/>
      <c r="ACQ173"/>
      <c r="ACR173"/>
      <c r="ACS173"/>
      <c r="ACT173"/>
      <c r="ACU173"/>
      <c r="ACV173"/>
      <c r="ACW173"/>
      <c r="ACX173"/>
      <c r="ACY173"/>
      <c r="ACZ173"/>
      <c r="ADA173"/>
      <c r="ADB173"/>
      <c r="ADC173"/>
      <c r="ADD173"/>
      <c r="ADE173"/>
      <c r="ADF173"/>
      <c r="ADG173"/>
      <c r="ADH173"/>
      <c r="ADI173"/>
      <c r="ADJ173"/>
      <c r="ADK173"/>
      <c r="ADL173"/>
      <c r="ADM173"/>
      <c r="ADN173"/>
      <c r="ADO173"/>
      <c r="ADP173"/>
      <c r="ADQ173"/>
      <c r="ADR173"/>
      <c r="ADS173"/>
      <c r="ADT173"/>
      <c r="ADU173"/>
      <c r="ADV173"/>
      <c r="ADW173"/>
      <c r="ADX173"/>
      <c r="ADY173"/>
      <c r="ADZ173"/>
      <c r="AEA173"/>
      <c r="AEB173"/>
      <c r="AEC173"/>
      <c r="AED173"/>
      <c r="AEE173"/>
      <c r="AEF173"/>
      <c r="AEG173"/>
      <c r="AEH173"/>
      <c r="AEI173"/>
      <c r="AEJ173"/>
      <c r="AEK173"/>
      <c r="AEL173"/>
      <c r="AEM173"/>
      <c r="AEN173"/>
      <c r="AEO173"/>
      <c r="AEP173"/>
      <c r="AEQ173"/>
      <c r="AER173"/>
      <c r="AES173"/>
      <c r="AET173"/>
      <c r="AEU173"/>
      <c r="AEV173"/>
      <c r="AEW173"/>
      <c r="AEX173"/>
      <c r="AEY173"/>
      <c r="AEZ173"/>
      <c r="AFA173"/>
      <c r="AFB173"/>
      <c r="AFC173"/>
      <c r="AFD173"/>
      <c r="AFE173"/>
      <c r="AFF173"/>
      <c r="AFG173"/>
      <c r="AFH173"/>
      <c r="AFI173"/>
      <c r="AFJ173"/>
      <c r="AFK173"/>
      <c r="AFL173"/>
      <c r="AFM173"/>
      <c r="AFN173"/>
      <c r="AFO173"/>
      <c r="AFP173"/>
      <c r="AFQ173"/>
      <c r="AFR173"/>
      <c r="AFS173"/>
      <c r="AFT173"/>
      <c r="AFU173"/>
      <c r="AFV173"/>
      <c r="AFW173"/>
      <c r="AFX173"/>
      <c r="AFY173"/>
      <c r="AFZ173"/>
      <c r="AGA173"/>
      <c r="AGB173"/>
      <c r="AGC173"/>
      <c r="AGD173"/>
      <c r="AGE173"/>
      <c r="AGF173"/>
      <c r="AGG173"/>
      <c r="AGH173"/>
      <c r="AGI173"/>
      <c r="AGJ173"/>
      <c r="AGK173"/>
      <c r="AGL173"/>
      <c r="AGM173"/>
      <c r="AGN173"/>
      <c r="AGO173"/>
      <c r="AGP173"/>
      <c r="AGQ173"/>
      <c r="AGR173"/>
      <c r="AGS173"/>
      <c r="AGT173"/>
      <c r="AGU173"/>
      <c r="AGV173"/>
      <c r="AGW173"/>
      <c r="AGX173"/>
      <c r="AGY173"/>
      <c r="AGZ173"/>
      <c r="AHA173"/>
      <c r="AHB173"/>
      <c r="AHC173"/>
      <c r="AHD173"/>
      <c r="AHE173"/>
      <c r="AHF173"/>
      <c r="AHG173"/>
      <c r="AHH173"/>
      <c r="AHI173"/>
      <c r="AHJ173"/>
      <c r="AHK173"/>
      <c r="AHL173"/>
      <c r="AHM173"/>
      <c r="AHN173"/>
      <c r="AHO173"/>
      <c r="AHP173"/>
      <c r="AHQ173"/>
      <c r="AHR173"/>
      <c r="AHS173"/>
      <c r="AHT173"/>
      <c r="AHU173"/>
      <c r="AHV173"/>
      <c r="AHW173"/>
      <c r="AHX173"/>
      <c r="AHY173"/>
      <c r="AHZ173"/>
      <c r="AIA173"/>
      <c r="AIB173"/>
      <c r="AIC173"/>
      <c r="AID173"/>
      <c r="AIE173"/>
      <c r="AIF173"/>
      <c r="AIG173"/>
      <c r="AIH173"/>
      <c r="AII173"/>
      <c r="AIJ173"/>
      <c r="AIK173"/>
      <c r="AIL173"/>
      <c r="AIM173"/>
      <c r="AIN173"/>
      <c r="AIO173"/>
      <c r="AIP173"/>
      <c r="AIQ173"/>
      <c r="AIR173"/>
      <c r="AIS173"/>
      <c r="AIT173"/>
      <c r="AIU173"/>
      <c r="AIV173"/>
      <c r="AIW173"/>
      <c r="AIX173"/>
      <c r="AIY173"/>
      <c r="AIZ173"/>
      <c r="AJA173"/>
      <c r="AJB173"/>
      <c r="AJC173"/>
      <c r="AJD173"/>
      <c r="AJE173"/>
      <c r="AJF173"/>
      <c r="AJG173"/>
      <c r="AJH173"/>
      <c r="AJI173"/>
      <c r="AJJ173"/>
      <c r="AJK173"/>
      <c r="AJL173"/>
      <c r="AJM173"/>
      <c r="AJN173"/>
      <c r="AJO173"/>
    </row>
    <row r="174" spans="1:951" x14ac:dyDescent="0.35">
      <c r="A174" s="90" t="s">
        <v>150</v>
      </c>
      <c r="B174" s="135">
        <v>4247642</v>
      </c>
      <c r="C174" s="136" t="s">
        <v>640</v>
      </c>
      <c r="D174" s="137">
        <v>31709</v>
      </c>
      <c r="E174" s="137">
        <v>18703</v>
      </c>
      <c r="F174" s="137">
        <v>37239</v>
      </c>
      <c r="G174" s="135">
        <v>15</v>
      </c>
      <c r="H174" s="136" t="s">
        <v>183</v>
      </c>
      <c r="I174" s="136" t="s">
        <v>731</v>
      </c>
      <c r="J174" s="136" t="s">
        <v>256</v>
      </c>
      <c r="K174" s="136" t="s">
        <v>280</v>
      </c>
      <c r="L174" s="135"/>
      <c r="M174" s="135">
        <v>100</v>
      </c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  <c r="MW174"/>
      <c r="MX174"/>
      <c r="MY174"/>
      <c r="MZ174"/>
      <c r="NA174"/>
      <c r="NB174"/>
      <c r="NC174"/>
      <c r="ND174"/>
      <c r="NE174"/>
      <c r="NF174"/>
      <c r="NG174"/>
      <c r="NH174"/>
      <c r="NI174"/>
      <c r="NJ174"/>
      <c r="NK174"/>
      <c r="NL174"/>
      <c r="NM174"/>
      <c r="NN174"/>
      <c r="NO174"/>
      <c r="NP174"/>
      <c r="NQ174"/>
      <c r="NR174"/>
      <c r="NS174"/>
      <c r="NT174"/>
      <c r="NU174"/>
      <c r="NV174"/>
      <c r="NW174"/>
      <c r="NX174"/>
      <c r="NY174"/>
      <c r="NZ174"/>
      <c r="OA174"/>
      <c r="OB174"/>
      <c r="OC174"/>
      <c r="OD174"/>
      <c r="OE174"/>
      <c r="OF174"/>
      <c r="OG174"/>
      <c r="OH174"/>
      <c r="OI174"/>
      <c r="OJ174"/>
      <c r="OK174"/>
      <c r="OL174"/>
      <c r="OM174"/>
      <c r="ON174"/>
      <c r="OO174"/>
      <c r="OP174"/>
      <c r="OQ174"/>
      <c r="OR174"/>
      <c r="OS174"/>
      <c r="OT174"/>
      <c r="OU174"/>
      <c r="OV174"/>
      <c r="OW174"/>
      <c r="OX174"/>
      <c r="OY174"/>
      <c r="OZ174"/>
      <c r="PA174"/>
      <c r="PB174"/>
      <c r="PC174"/>
      <c r="PD174"/>
      <c r="PE174"/>
      <c r="PF174"/>
      <c r="PG174"/>
      <c r="PH174"/>
      <c r="PI174"/>
      <c r="PJ174"/>
      <c r="PK174"/>
      <c r="PL174"/>
      <c r="PM174"/>
      <c r="PN174"/>
      <c r="PO174"/>
      <c r="PP174"/>
      <c r="PQ174"/>
      <c r="PR174"/>
      <c r="PS174"/>
      <c r="PT174"/>
      <c r="PU174"/>
      <c r="PV174"/>
      <c r="PW174"/>
      <c r="PX174"/>
      <c r="PY174"/>
      <c r="PZ174"/>
      <c r="QA174"/>
      <c r="QB174"/>
      <c r="QC174"/>
      <c r="QD174"/>
      <c r="QE174"/>
      <c r="QF174"/>
      <c r="QG174"/>
      <c r="QH174"/>
      <c r="QI174"/>
      <c r="QJ174"/>
      <c r="QK174"/>
      <c r="QL174"/>
      <c r="QM174"/>
      <c r="QN174"/>
      <c r="QO174"/>
      <c r="QP174"/>
      <c r="QQ174"/>
      <c r="QR174"/>
      <c r="QS174"/>
      <c r="QT174"/>
      <c r="QU174"/>
      <c r="QV174"/>
      <c r="QW174"/>
      <c r="QX174"/>
      <c r="QY174"/>
      <c r="QZ174"/>
      <c r="RA174"/>
      <c r="RB174"/>
      <c r="RC174"/>
      <c r="RD174"/>
      <c r="RE174"/>
      <c r="RF174"/>
      <c r="RG174"/>
      <c r="RH174"/>
      <c r="RI174"/>
      <c r="RJ174"/>
      <c r="RK174"/>
      <c r="RL174"/>
      <c r="RM174"/>
      <c r="RN174"/>
      <c r="RO174"/>
      <c r="RP174"/>
      <c r="RQ174"/>
      <c r="RR174"/>
      <c r="RS174"/>
      <c r="RT174"/>
      <c r="RU174"/>
      <c r="RV174"/>
      <c r="RW174"/>
      <c r="RX174"/>
      <c r="RY174"/>
      <c r="RZ174"/>
      <c r="SA174"/>
      <c r="SB174"/>
      <c r="SC174"/>
      <c r="SD174"/>
      <c r="SE174"/>
      <c r="SF174"/>
      <c r="SG174"/>
      <c r="SH174"/>
      <c r="SI174"/>
      <c r="SJ174"/>
      <c r="SK174"/>
      <c r="SL174"/>
      <c r="SM174"/>
      <c r="SN174"/>
      <c r="SO174"/>
      <c r="SP174"/>
      <c r="SQ174"/>
      <c r="SR174"/>
      <c r="SS174"/>
      <c r="ST174"/>
      <c r="SU174"/>
      <c r="SV174"/>
      <c r="SW174"/>
      <c r="SX174"/>
      <c r="SY174"/>
      <c r="SZ174"/>
      <c r="TA174"/>
      <c r="TB174"/>
      <c r="TC174"/>
      <c r="TD174"/>
      <c r="TE174"/>
      <c r="TF174"/>
      <c r="TG174"/>
      <c r="TH174"/>
      <c r="TI174"/>
      <c r="TJ174"/>
      <c r="TK174"/>
      <c r="TL174"/>
      <c r="TM174"/>
      <c r="TN174"/>
      <c r="TO174"/>
      <c r="TP174"/>
      <c r="TQ174"/>
      <c r="TR174"/>
      <c r="TS174"/>
      <c r="TT174"/>
      <c r="TU174"/>
      <c r="TV174"/>
      <c r="TW174"/>
      <c r="TX174"/>
      <c r="TY174"/>
      <c r="TZ174"/>
      <c r="UA174"/>
      <c r="UB174"/>
      <c r="UC174"/>
      <c r="UD174"/>
      <c r="UE174"/>
      <c r="UF174"/>
      <c r="UG174"/>
      <c r="UH174"/>
      <c r="UI174"/>
      <c r="UJ174"/>
      <c r="UK174"/>
      <c r="UL174"/>
      <c r="UM174"/>
      <c r="UN174"/>
      <c r="UO174"/>
      <c r="UP174"/>
      <c r="UQ174"/>
      <c r="UR174"/>
      <c r="US174"/>
      <c r="UT174"/>
      <c r="UU174"/>
      <c r="UV174"/>
      <c r="UW174"/>
      <c r="UX174"/>
      <c r="UY174"/>
      <c r="UZ174"/>
      <c r="VA174"/>
      <c r="VB174"/>
      <c r="VC174"/>
      <c r="VD174"/>
      <c r="VE174"/>
      <c r="VF174"/>
      <c r="VG174"/>
      <c r="VH174"/>
      <c r="VI174"/>
      <c r="VJ174"/>
      <c r="VK174"/>
      <c r="VL174"/>
      <c r="VM174"/>
      <c r="VN174"/>
      <c r="VO174"/>
      <c r="VP174"/>
      <c r="VQ174"/>
      <c r="VR174"/>
      <c r="VS174"/>
      <c r="VT174"/>
      <c r="VU174"/>
      <c r="VV174"/>
      <c r="VW174"/>
      <c r="VX174"/>
      <c r="VY174"/>
      <c r="VZ174"/>
      <c r="WA174"/>
      <c r="WB174"/>
      <c r="WC174"/>
      <c r="WD174"/>
      <c r="WE174"/>
      <c r="WF174"/>
      <c r="WG174"/>
      <c r="WH174"/>
      <c r="WI174"/>
      <c r="WJ174"/>
      <c r="WK174"/>
      <c r="WL174"/>
      <c r="WM174"/>
      <c r="WN174"/>
      <c r="WO174"/>
      <c r="WP174"/>
      <c r="WQ174"/>
      <c r="WR174"/>
      <c r="WS174"/>
      <c r="WT174"/>
      <c r="WU174"/>
      <c r="WV174"/>
      <c r="WW174"/>
      <c r="WX174"/>
      <c r="WY174"/>
      <c r="WZ174"/>
      <c r="XA174"/>
      <c r="XB174"/>
      <c r="XC174"/>
      <c r="XD174"/>
      <c r="XE174"/>
      <c r="XF174"/>
      <c r="XG174"/>
      <c r="XH174"/>
      <c r="XI174"/>
      <c r="XJ174"/>
      <c r="XK174"/>
      <c r="XL174"/>
      <c r="XM174"/>
      <c r="XN174"/>
      <c r="XO174"/>
      <c r="XP174"/>
      <c r="XQ174"/>
      <c r="XR174"/>
      <c r="XS174"/>
      <c r="XT174"/>
      <c r="XU174"/>
      <c r="XV174"/>
      <c r="XW174"/>
      <c r="XX174"/>
      <c r="XY174"/>
      <c r="XZ174"/>
      <c r="YA174"/>
      <c r="YB174"/>
      <c r="YC174"/>
      <c r="YD174"/>
      <c r="YE174"/>
      <c r="YF174"/>
      <c r="YG174"/>
      <c r="YH174"/>
      <c r="YI174"/>
      <c r="YJ174"/>
      <c r="YK174"/>
      <c r="YL174"/>
      <c r="YM174"/>
      <c r="YN174"/>
      <c r="YO174"/>
      <c r="YP174"/>
      <c r="YQ174"/>
      <c r="YR174"/>
      <c r="YS174"/>
      <c r="YT174"/>
      <c r="YU174"/>
      <c r="YV174"/>
      <c r="YW174"/>
      <c r="YX174"/>
      <c r="YY174"/>
      <c r="YZ174"/>
      <c r="ZA174"/>
      <c r="ZB174"/>
      <c r="ZC174"/>
      <c r="ZD174"/>
      <c r="ZE174"/>
      <c r="ZF174"/>
      <c r="ZG174"/>
      <c r="ZH174"/>
      <c r="ZI174"/>
      <c r="ZJ174"/>
      <c r="ZK174"/>
      <c r="ZL174"/>
      <c r="ZM174"/>
      <c r="ZN174"/>
      <c r="ZO174"/>
      <c r="ZP174"/>
      <c r="ZQ174"/>
      <c r="ZR174"/>
      <c r="ZS174"/>
      <c r="ZT174"/>
      <c r="ZU174"/>
      <c r="ZV174"/>
      <c r="ZW174"/>
      <c r="ZX174"/>
      <c r="ZY174"/>
      <c r="ZZ174"/>
      <c r="AAA174"/>
      <c r="AAB174"/>
      <c r="AAC174"/>
      <c r="AAD174"/>
      <c r="AAE174"/>
      <c r="AAF174"/>
      <c r="AAG174"/>
      <c r="AAH174"/>
      <c r="AAI174"/>
      <c r="AAJ174"/>
      <c r="AAK174"/>
      <c r="AAL174"/>
      <c r="AAM174"/>
      <c r="AAN174"/>
      <c r="AAO174"/>
      <c r="AAP174"/>
      <c r="AAQ174"/>
      <c r="AAR174"/>
      <c r="AAS174"/>
      <c r="AAT174"/>
      <c r="AAU174"/>
      <c r="AAV174"/>
      <c r="AAW174"/>
      <c r="AAX174"/>
      <c r="AAY174"/>
      <c r="AAZ174"/>
      <c r="ABA174"/>
      <c r="ABB174"/>
      <c r="ABC174"/>
      <c r="ABD174"/>
      <c r="ABE174"/>
      <c r="ABF174"/>
      <c r="ABG174"/>
      <c r="ABH174"/>
      <c r="ABI174"/>
      <c r="ABJ174"/>
      <c r="ABK174"/>
      <c r="ABL174"/>
      <c r="ABM174"/>
      <c r="ABN174"/>
      <c r="ABO174"/>
      <c r="ABP174"/>
      <c r="ABQ174"/>
      <c r="ABR174"/>
      <c r="ABS174"/>
      <c r="ABT174"/>
      <c r="ABU174"/>
      <c r="ABV174"/>
      <c r="ABW174"/>
      <c r="ABX174"/>
      <c r="ABY174"/>
      <c r="ABZ174"/>
      <c r="ACA174"/>
      <c r="ACB174"/>
      <c r="ACC174"/>
      <c r="ACD174"/>
      <c r="ACE174"/>
      <c r="ACF174"/>
      <c r="ACG174"/>
      <c r="ACH174"/>
      <c r="ACI174"/>
      <c r="ACJ174"/>
      <c r="ACK174"/>
      <c r="ACL174"/>
      <c r="ACM174"/>
      <c r="ACN174"/>
      <c r="ACO174"/>
      <c r="ACP174"/>
      <c r="ACQ174"/>
      <c r="ACR174"/>
      <c r="ACS174"/>
      <c r="ACT174"/>
      <c r="ACU174"/>
      <c r="ACV174"/>
      <c r="ACW174"/>
      <c r="ACX174"/>
      <c r="ACY174"/>
      <c r="ACZ174"/>
      <c r="ADA174"/>
      <c r="ADB174"/>
      <c r="ADC174"/>
      <c r="ADD174"/>
      <c r="ADE174"/>
      <c r="ADF174"/>
      <c r="ADG174"/>
      <c r="ADH174"/>
      <c r="ADI174"/>
      <c r="ADJ174"/>
      <c r="ADK174"/>
      <c r="ADL174"/>
      <c r="ADM174"/>
      <c r="ADN174"/>
      <c r="ADO174"/>
      <c r="ADP174"/>
      <c r="ADQ174"/>
      <c r="ADR174"/>
      <c r="ADS174"/>
      <c r="ADT174"/>
      <c r="ADU174"/>
      <c r="ADV174"/>
      <c r="ADW174"/>
      <c r="ADX174"/>
      <c r="ADY174"/>
      <c r="ADZ174"/>
      <c r="AEA174"/>
      <c r="AEB174"/>
      <c r="AEC174"/>
      <c r="AED174"/>
      <c r="AEE174"/>
      <c r="AEF174"/>
      <c r="AEG174"/>
      <c r="AEH174"/>
      <c r="AEI174"/>
      <c r="AEJ174"/>
      <c r="AEK174"/>
      <c r="AEL174"/>
      <c r="AEM174"/>
      <c r="AEN174"/>
      <c r="AEO174"/>
      <c r="AEP174"/>
      <c r="AEQ174"/>
      <c r="AER174"/>
      <c r="AES174"/>
      <c r="AET174"/>
      <c r="AEU174"/>
      <c r="AEV174"/>
      <c r="AEW174"/>
      <c r="AEX174"/>
      <c r="AEY174"/>
      <c r="AEZ174"/>
      <c r="AFA174"/>
      <c r="AFB174"/>
      <c r="AFC174"/>
      <c r="AFD174"/>
      <c r="AFE174"/>
      <c r="AFF174"/>
      <c r="AFG174"/>
      <c r="AFH174"/>
      <c r="AFI174"/>
      <c r="AFJ174"/>
      <c r="AFK174"/>
      <c r="AFL174"/>
      <c r="AFM174"/>
      <c r="AFN174"/>
      <c r="AFO174"/>
      <c r="AFP174"/>
      <c r="AFQ174"/>
      <c r="AFR174"/>
      <c r="AFS174"/>
      <c r="AFT174"/>
      <c r="AFU174"/>
      <c r="AFV174"/>
      <c r="AFW174"/>
      <c r="AFX174"/>
      <c r="AFY174"/>
      <c r="AFZ174"/>
      <c r="AGA174"/>
      <c r="AGB174"/>
      <c r="AGC174"/>
      <c r="AGD174"/>
      <c r="AGE174"/>
      <c r="AGF174"/>
      <c r="AGG174"/>
      <c r="AGH174"/>
      <c r="AGI174"/>
      <c r="AGJ174"/>
      <c r="AGK174"/>
      <c r="AGL174"/>
      <c r="AGM174"/>
      <c r="AGN174"/>
      <c r="AGO174"/>
      <c r="AGP174"/>
      <c r="AGQ174"/>
      <c r="AGR174"/>
      <c r="AGS174"/>
      <c r="AGT174"/>
      <c r="AGU174"/>
      <c r="AGV174"/>
      <c r="AGW174"/>
      <c r="AGX174"/>
      <c r="AGY174"/>
      <c r="AGZ174"/>
      <c r="AHA174"/>
      <c r="AHB174"/>
      <c r="AHC174"/>
      <c r="AHD174"/>
      <c r="AHE174"/>
      <c r="AHF174"/>
      <c r="AHG174"/>
      <c r="AHH174"/>
      <c r="AHI174"/>
      <c r="AHJ174"/>
      <c r="AHK174"/>
      <c r="AHL174"/>
      <c r="AHM174"/>
      <c r="AHN174"/>
      <c r="AHO174"/>
      <c r="AHP174"/>
      <c r="AHQ174"/>
      <c r="AHR174"/>
      <c r="AHS174"/>
      <c r="AHT174"/>
      <c r="AHU174"/>
      <c r="AHV174"/>
      <c r="AHW174"/>
      <c r="AHX174"/>
      <c r="AHY174"/>
      <c r="AHZ174"/>
      <c r="AIA174"/>
      <c r="AIB174"/>
      <c r="AIC174"/>
      <c r="AID174"/>
      <c r="AIE174"/>
      <c r="AIF174"/>
      <c r="AIG174"/>
      <c r="AIH174"/>
      <c r="AII174"/>
      <c r="AIJ174"/>
      <c r="AIK174"/>
      <c r="AIL174"/>
      <c r="AIM174"/>
      <c r="AIN174"/>
      <c r="AIO174"/>
      <c r="AIP174"/>
      <c r="AIQ174"/>
      <c r="AIR174"/>
      <c r="AIS174"/>
      <c r="AIT174"/>
      <c r="AIU174"/>
      <c r="AIV174"/>
      <c r="AIW174"/>
      <c r="AIX174"/>
      <c r="AIY174"/>
      <c r="AIZ174"/>
      <c r="AJA174"/>
      <c r="AJB174"/>
      <c r="AJC174"/>
      <c r="AJD174"/>
      <c r="AJE174"/>
      <c r="AJF174"/>
      <c r="AJG174"/>
      <c r="AJH174"/>
      <c r="AJI174"/>
      <c r="AJJ174"/>
      <c r="AJK174"/>
      <c r="AJL174"/>
      <c r="AJM174"/>
      <c r="AJN174"/>
      <c r="AJO174"/>
    </row>
    <row r="175" spans="1:951" x14ac:dyDescent="0.35">
      <c r="A175" s="90" t="s">
        <v>150</v>
      </c>
      <c r="B175" s="135">
        <v>4253127</v>
      </c>
      <c r="C175" s="136" t="s">
        <v>641</v>
      </c>
      <c r="D175" s="137">
        <v>35688</v>
      </c>
      <c r="E175" s="137">
        <v>18825</v>
      </c>
      <c r="F175" s="138"/>
      <c r="G175" s="138"/>
      <c r="H175" s="136" t="s">
        <v>183</v>
      </c>
      <c r="I175" s="136" t="s">
        <v>731</v>
      </c>
      <c r="J175" s="136" t="s">
        <v>256</v>
      </c>
      <c r="K175" s="136" t="s">
        <v>259</v>
      </c>
      <c r="L175" s="135"/>
      <c r="M175" s="135">
        <v>100</v>
      </c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JW175"/>
      <c r="JX175"/>
      <c r="JY175"/>
      <c r="JZ175"/>
      <c r="KA175"/>
      <c r="KB175"/>
      <c r="KC175"/>
      <c r="KD175"/>
      <c r="KE175"/>
      <c r="KF175"/>
      <c r="KG175"/>
      <c r="KH175"/>
      <c r="KI175"/>
      <c r="KJ175"/>
      <c r="KK175"/>
      <c r="KL175"/>
      <c r="KM175"/>
      <c r="KN175"/>
      <c r="KO175"/>
      <c r="KP175"/>
      <c r="KQ175"/>
      <c r="KR175"/>
      <c r="KS175"/>
      <c r="KT175"/>
      <c r="KU175"/>
      <c r="KV175"/>
      <c r="KW175"/>
      <c r="KX175"/>
      <c r="KY175"/>
      <c r="KZ175"/>
      <c r="LA175"/>
      <c r="LB175"/>
      <c r="LC175"/>
      <c r="LD175"/>
      <c r="LE175"/>
      <c r="LF175"/>
      <c r="LG175"/>
      <c r="LH175"/>
      <c r="LI175"/>
      <c r="LJ175"/>
      <c r="LK175"/>
      <c r="LL175"/>
      <c r="LM175"/>
      <c r="LN175"/>
      <c r="LO175"/>
      <c r="LP175"/>
      <c r="LQ175"/>
      <c r="LR175"/>
      <c r="LS175"/>
      <c r="LT175"/>
      <c r="LU175"/>
      <c r="LV175"/>
      <c r="LW175"/>
      <c r="LX175"/>
      <c r="LY175"/>
      <c r="LZ175"/>
      <c r="MA175"/>
      <c r="MB175"/>
      <c r="MC175"/>
      <c r="MD175"/>
      <c r="ME175"/>
      <c r="MF175"/>
      <c r="MG175"/>
      <c r="MH175"/>
      <c r="MI175"/>
      <c r="MJ175"/>
      <c r="MK175"/>
      <c r="ML175"/>
      <c r="MM175"/>
      <c r="MN175"/>
      <c r="MO175"/>
      <c r="MP175"/>
      <c r="MQ175"/>
      <c r="MR175"/>
      <c r="MS175"/>
      <c r="MT175"/>
      <c r="MU175"/>
      <c r="MV175"/>
      <c r="MW175"/>
      <c r="MX175"/>
      <c r="MY175"/>
      <c r="MZ175"/>
      <c r="NA175"/>
      <c r="NB175"/>
      <c r="NC175"/>
      <c r="ND175"/>
      <c r="NE175"/>
      <c r="NF175"/>
      <c r="NG175"/>
      <c r="NH175"/>
      <c r="NI175"/>
      <c r="NJ175"/>
      <c r="NK175"/>
      <c r="NL175"/>
      <c r="NM175"/>
      <c r="NN175"/>
      <c r="NO175"/>
      <c r="NP175"/>
      <c r="NQ175"/>
      <c r="NR175"/>
      <c r="NS175"/>
      <c r="NT175"/>
      <c r="NU175"/>
      <c r="NV175"/>
      <c r="NW175"/>
      <c r="NX175"/>
      <c r="NY175"/>
      <c r="NZ175"/>
      <c r="OA175"/>
      <c r="OB175"/>
      <c r="OC175"/>
      <c r="OD175"/>
      <c r="OE175"/>
      <c r="OF175"/>
      <c r="OG175"/>
      <c r="OH175"/>
      <c r="OI175"/>
      <c r="OJ175"/>
      <c r="OK175"/>
      <c r="OL175"/>
      <c r="OM175"/>
      <c r="ON175"/>
      <c r="OO175"/>
      <c r="OP175"/>
      <c r="OQ175"/>
      <c r="OR175"/>
      <c r="OS175"/>
      <c r="OT175"/>
      <c r="OU175"/>
      <c r="OV175"/>
      <c r="OW175"/>
      <c r="OX175"/>
      <c r="OY175"/>
      <c r="OZ175"/>
      <c r="PA175"/>
      <c r="PB175"/>
      <c r="PC175"/>
      <c r="PD175"/>
      <c r="PE175"/>
      <c r="PF175"/>
      <c r="PG175"/>
      <c r="PH175"/>
      <c r="PI175"/>
      <c r="PJ175"/>
      <c r="PK175"/>
      <c r="PL175"/>
      <c r="PM175"/>
      <c r="PN175"/>
      <c r="PO175"/>
      <c r="PP175"/>
      <c r="PQ175"/>
      <c r="PR175"/>
      <c r="PS175"/>
      <c r="PT175"/>
      <c r="PU175"/>
      <c r="PV175"/>
      <c r="PW175"/>
      <c r="PX175"/>
      <c r="PY175"/>
      <c r="PZ175"/>
      <c r="QA175"/>
      <c r="QB175"/>
      <c r="QC175"/>
      <c r="QD175"/>
      <c r="QE175"/>
      <c r="QF175"/>
      <c r="QG175"/>
      <c r="QH175"/>
      <c r="QI175"/>
      <c r="QJ175"/>
      <c r="QK175"/>
      <c r="QL175"/>
      <c r="QM175"/>
      <c r="QN175"/>
      <c r="QO175"/>
      <c r="QP175"/>
      <c r="QQ175"/>
      <c r="QR175"/>
      <c r="QS175"/>
      <c r="QT175"/>
      <c r="QU175"/>
      <c r="QV175"/>
      <c r="QW175"/>
      <c r="QX175"/>
      <c r="QY175"/>
      <c r="QZ175"/>
      <c r="RA175"/>
      <c r="RB175"/>
      <c r="RC175"/>
      <c r="RD175"/>
      <c r="RE175"/>
      <c r="RF175"/>
      <c r="RG175"/>
      <c r="RH175"/>
      <c r="RI175"/>
      <c r="RJ175"/>
      <c r="RK175"/>
      <c r="RL175"/>
      <c r="RM175"/>
      <c r="RN175"/>
      <c r="RO175"/>
      <c r="RP175"/>
      <c r="RQ175"/>
      <c r="RR175"/>
      <c r="RS175"/>
      <c r="RT175"/>
      <c r="RU175"/>
      <c r="RV175"/>
      <c r="RW175"/>
      <c r="RX175"/>
      <c r="RY175"/>
      <c r="RZ175"/>
      <c r="SA175"/>
      <c r="SB175"/>
      <c r="SC175"/>
      <c r="SD175"/>
      <c r="SE175"/>
      <c r="SF175"/>
      <c r="SG175"/>
      <c r="SH175"/>
      <c r="SI175"/>
      <c r="SJ175"/>
      <c r="SK175"/>
      <c r="SL175"/>
      <c r="SM175"/>
      <c r="SN175"/>
      <c r="SO175"/>
      <c r="SP175"/>
      <c r="SQ175"/>
      <c r="SR175"/>
      <c r="SS175"/>
      <c r="ST175"/>
      <c r="SU175"/>
      <c r="SV175"/>
      <c r="SW175"/>
      <c r="SX175"/>
      <c r="SY175"/>
      <c r="SZ175"/>
      <c r="TA175"/>
      <c r="TB175"/>
      <c r="TC175"/>
      <c r="TD175"/>
      <c r="TE175"/>
      <c r="TF175"/>
      <c r="TG175"/>
      <c r="TH175"/>
      <c r="TI175"/>
      <c r="TJ175"/>
      <c r="TK175"/>
      <c r="TL175"/>
      <c r="TM175"/>
      <c r="TN175"/>
      <c r="TO175"/>
      <c r="TP175"/>
      <c r="TQ175"/>
      <c r="TR175"/>
      <c r="TS175"/>
      <c r="TT175"/>
      <c r="TU175"/>
      <c r="TV175"/>
      <c r="TW175"/>
      <c r="TX175"/>
      <c r="TY175"/>
      <c r="TZ175"/>
      <c r="UA175"/>
      <c r="UB175"/>
      <c r="UC175"/>
      <c r="UD175"/>
      <c r="UE175"/>
      <c r="UF175"/>
      <c r="UG175"/>
      <c r="UH175"/>
      <c r="UI175"/>
      <c r="UJ175"/>
      <c r="UK175"/>
      <c r="UL175"/>
      <c r="UM175"/>
      <c r="UN175"/>
      <c r="UO175"/>
      <c r="UP175"/>
      <c r="UQ175"/>
      <c r="UR175"/>
      <c r="US175"/>
      <c r="UT175"/>
      <c r="UU175"/>
      <c r="UV175"/>
      <c r="UW175"/>
      <c r="UX175"/>
      <c r="UY175"/>
      <c r="UZ175"/>
      <c r="VA175"/>
      <c r="VB175"/>
      <c r="VC175"/>
      <c r="VD175"/>
      <c r="VE175"/>
      <c r="VF175"/>
      <c r="VG175"/>
      <c r="VH175"/>
      <c r="VI175"/>
      <c r="VJ175"/>
      <c r="VK175"/>
      <c r="VL175"/>
      <c r="VM175"/>
      <c r="VN175"/>
      <c r="VO175"/>
      <c r="VP175"/>
      <c r="VQ175"/>
      <c r="VR175"/>
      <c r="VS175"/>
      <c r="VT175"/>
      <c r="VU175"/>
      <c r="VV175"/>
      <c r="VW175"/>
      <c r="VX175"/>
      <c r="VY175"/>
      <c r="VZ175"/>
      <c r="WA175"/>
      <c r="WB175"/>
      <c r="WC175"/>
      <c r="WD175"/>
      <c r="WE175"/>
      <c r="WF175"/>
      <c r="WG175"/>
      <c r="WH175"/>
      <c r="WI175"/>
      <c r="WJ175"/>
      <c r="WK175"/>
      <c r="WL175"/>
      <c r="WM175"/>
      <c r="WN175"/>
      <c r="WO175"/>
      <c r="WP175"/>
      <c r="WQ175"/>
      <c r="WR175"/>
      <c r="WS175"/>
      <c r="WT175"/>
      <c r="WU175"/>
      <c r="WV175"/>
      <c r="WW175"/>
      <c r="WX175"/>
      <c r="WY175"/>
      <c r="WZ175"/>
      <c r="XA175"/>
      <c r="XB175"/>
      <c r="XC175"/>
      <c r="XD175"/>
      <c r="XE175"/>
      <c r="XF175"/>
      <c r="XG175"/>
      <c r="XH175"/>
      <c r="XI175"/>
      <c r="XJ175"/>
      <c r="XK175"/>
      <c r="XL175"/>
      <c r="XM175"/>
      <c r="XN175"/>
      <c r="XO175"/>
      <c r="XP175"/>
      <c r="XQ175"/>
      <c r="XR175"/>
      <c r="XS175"/>
      <c r="XT175"/>
      <c r="XU175"/>
      <c r="XV175"/>
      <c r="XW175"/>
      <c r="XX175"/>
      <c r="XY175"/>
      <c r="XZ175"/>
      <c r="YA175"/>
      <c r="YB175"/>
      <c r="YC175"/>
      <c r="YD175"/>
      <c r="YE175"/>
      <c r="YF175"/>
      <c r="YG175"/>
      <c r="YH175"/>
      <c r="YI175"/>
      <c r="YJ175"/>
      <c r="YK175"/>
      <c r="YL175"/>
      <c r="YM175"/>
      <c r="YN175"/>
      <c r="YO175"/>
      <c r="YP175"/>
      <c r="YQ175"/>
      <c r="YR175"/>
      <c r="YS175"/>
      <c r="YT175"/>
      <c r="YU175"/>
      <c r="YV175"/>
      <c r="YW175"/>
      <c r="YX175"/>
      <c r="YY175"/>
      <c r="YZ175"/>
      <c r="ZA175"/>
      <c r="ZB175"/>
      <c r="ZC175"/>
      <c r="ZD175"/>
      <c r="ZE175"/>
      <c r="ZF175"/>
      <c r="ZG175"/>
      <c r="ZH175"/>
      <c r="ZI175"/>
      <c r="ZJ175"/>
      <c r="ZK175"/>
      <c r="ZL175"/>
      <c r="ZM175"/>
      <c r="ZN175"/>
      <c r="ZO175"/>
      <c r="ZP175"/>
      <c r="ZQ175"/>
      <c r="ZR175"/>
      <c r="ZS175"/>
      <c r="ZT175"/>
      <c r="ZU175"/>
      <c r="ZV175"/>
      <c r="ZW175"/>
      <c r="ZX175"/>
      <c r="ZY175"/>
      <c r="ZZ175"/>
      <c r="AAA175"/>
      <c r="AAB175"/>
      <c r="AAC175"/>
      <c r="AAD175"/>
      <c r="AAE175"/>
      <c r="AAF175"/>
      <c r="AAG175"/>
      <c r="AAH175"/>
      <c r="AAI175"/>
      <c r="AAJ175"/>
      <c r="AAK175"/>
      <c r="AAL175"/>
      <c r="AAM175"/>
      <c r="AAN175"/>
      <c r="AAO175"/>
      <c r="AAP175"/>
      <c r="AAQ175"/>
      <c r="AAR175"/>
      <c r="AAS175"/>
      <c r="AAT175"/>
      <c r="AAU175"/>
      <c r="AAV175"/>
      <c r="AAW175"/>
      <c r="AAX175"/>
      <c r="AAY175"/>
      <c r="AAZ175"/>
      <c r="ABA175"/>
      <c r="ABB175"/>
      <c r="ABC175"/>
      <c r="ABD175"/>
      <c r="ABE175"/>
      <c r="ABF175"/>
      <c r="ABG175"/>
      <c r="ABH175"/>
      <c r="ABI175"/>
      <c r="ABJ175"/>
      <c r="ABK175"/>
      <c r="ABL175"/>
      <c r="ABM175"/>
      <c r="ABN175"/>
      <c r="ABO175"/>
      <c r="ABP175"/>
      <c r="ABQ175"/>
      <c r="ABR175"/>
      <c r="ABS175"/>
      <c r="ABT175"/>
      <c r="ABU175"/>
      <c r="ABV175"/>
      <c r="ABW175"/>
      <c r="ABX175"/>
      <c r="ABY175"/>
      <c r="ABZ175"/>
      <c r="ACA175"/>
      <c r="ACB175"/>
      <c r="ACC175"/>
      <c r="ACD175"/>
      <c r="ACE175"/>
      <c r="ACF175"/>
      <c r="ACG175"/>
      <c r="ACH175"/>
      <c r="ACI175"/>
      <c r="ACJ175"/>
      <c r="ACK175"/>
      <c r="ACL175"/>
      <c r="ACM175"/>
      <c r="ACN175"/>
      <c r="ACO175"/>
      <c r="ACP175"/>
      <c r="ACQ175"/>
      <c r="ACR175"/>
      <c r="ACS175"/>
      <c r="ACT175"/>
      <c r="ACU175"/>
      <c r="ACV175"/>
      <c r="ACW175"/>
      <c r="ACX175"/>
      <c r="ACY175"/>
      <c r="ACZ175"/>
      <c r="ADA175"/>
      <c r="ADB175"/>
      <c r="ADC175"/>
      <c r="ADD175"/>
      <c r="ADE175"/>
      <c r="ADF175"/>
      <c r="ADG175"/>
      <c r="ADH175"/>
      <c r="ADI175"/>
      <c r="ADJ175"/>
      <c r="ADK175"/>
      <c r="ADL175"/>
      <c r="ADM175"/>
      <c r="ADN175"/>
      <c r="ADO175"/>
      <c r="ADP175"/>
      <c r="ADQ175"/>
      <c r="ADR175"/>
      <c r="ADS175"/>
      <c r="ADT175"/>
      <c r="ADU175"/>
      <c r="ADV175"/>
      <c r="ADW175"/>
      <c r="ADX175"/>
      <c r="ADY175"/>
      <c r="ADZ175"/>
      <c r="AEA175"/>
      <c r="AEB175"/>
      <c r="AEC175"/>
      <c r="AED175"/>
      <c r="AEE175"/>
      <c r="AEF175"/>
      <c r="AEG175"/>
      <c r="AEH175"/>
      <c r="AEI175"/>
      <c r="AEJ175"/>
      <c r="AEK175"/>
      <c r="AEL175"/>
      <c r="AEM175"/>
      <c r="AEN175"/>
      <c r="AEO175"/>
      <c r="AEP175"/>
      <c r="AEQ175"/>
      <c r="AER175"/>
      <c r="AES175"/>
      <c r="AET175"/>
      <c r="AEU175"/>
      <c r="AEV175"/>
      <c r="AEW175"/>
      <c r="AEX175"/>
      <c r="AEY175"/>
      <c r="AEZ175"/>
      <c r="AFA175"/>
      <c r="AFB175"/>
      <c r="AFC175"/>
      <c r="AFD175"/>
      <c r="AFE175"/>
      <c r="AFF175"/>
      <c r="AFG175"/>
      <c r="AFH175"/>
      <c r="AFI175"/>
      <c r="AFJ175"/>
      <c r="AFK175"/>
      <c r="AFL175"/>
      <c r="AFM175"/>
      <c r="AFN175"/>
      <c r="AFO175"/>
      <c r="AFP175"/>
      <c r="AFQ175"/>
      <c r="AFR175"/>
      <c r="AFS175"/>
      <c r="AFT175"/>
      <c r="AFU175"/>
      <c r="AFV175"/>
      <c r="AFW175"/>
      <c r="AFX175"/>
      <c r="AFY175"/>
      <c r="AFZ175"/>
      <c r="AGA175"/>
      <c r="AGB175"/>
      <c r="AGC175"/>
      <c r="AGD175"/>
      <c r="AGE175"/>
      <c r="AGF175"/>
      <c r="AGG175"/>
      <c r="AGH175"/>
      <c r="AGI175"/>
      <c r="AGJ175"/>
      <c r="AGK175"/>
      <c r="AGL175"/>
      <c r="AGM175"/>
      <c r="AGN175"/>
      <c r="AGO175"/>
      <c r="AGP175"/>
      <c r="AGQ175"/>
      <c r="AGR175"/>
      <c r="AGS175"/>
      <c r="AGT175"/>
      <c r="AGU175"/>
      <c r="AGV175"/>
      <c r="AGW175"/>
      <c r="AGX175"/>
      <c r="AGY175"/>
      <c r="AGZ175"/>
      <c r="AHA175"/>
      <c r="AHB175"/>
      <c r="AHC175"/>
      <c r="AHD175"/>
      <c r="AHE175"/>
      <c r="AHF175"/>
      <c r="AHG175"/>
      <c r="AHH175"/>
      <c r="AHI175"/>
      <c r="AHJ175"/>
      <c r="AHK175"/>
      <c r="AHL175"/>
      <c r="AHM175"/>
      <c r="AHN175"/>
      <c r="AHO175"/>
      <c r="AHP175"/>
      <c r="AHQ175"/>
      <c r="AHR175"/>
      <c r="AHS175"/>
      <c r="AHT175"/>
      <c r="AHU175"/>
      <c r="AHV175"/>
      <c r="AHW175"/>
      <c r="AHX175"/>
      <c r="AHY175"/>
      <c r="AHZ175"/>
      <c r="AIA175"/>
      <c r="AIB175"/>
      <c r="AIC175"/>
      <c r="AID175"/>
      <c r="AIE175"/>
      <c r="AIF175"/>
      <c r="AIG175"/>
      <c r="AIH175"/>
      <c r="AII175"/>
      <c r="AIJ175"/>
      <c r="AIK175"/>
      <c r="AIL175"/>
      <c r="AIM175"/>
      <c r="AIN175"/>
      <c r="AIO175"/>
      <c r="AIP175"/>
      <c r="AIQ175"/>
      <c r="AIR175"/>
      <c r="AIS175"/>
      <c r="AIT175"/>
      <c r="AIU175"/>
      <c r="AIV175"/>
      <c r="AIW175"/>
      <c r="AIX175"/>
      <c r="AIY175"/>
      <c r="AIZ175"/>
      <c r="AJA175"/>
      <c r="AJB175"/>
      <c r="AJC175"/>
      <c r="AJD175"/>
      <c r="AJE175"/>
      <c r="AJF175"/>
      <c r="AJG175"/>
      <c r="AJH175"/>
      <c r="AJI175"/>
      <c r="AJJ175"/>
      <c r="AJK175"/>
      <c r="AJL175"/>
      <c r="AJM175"/>
      <c r="AJN175"/>
      <c r="AJO175"/>
    </row>
    <row r="176" spans="1:951" x14ac:dyDescent="0.35">
      <c r="A176" s="90" t="s">
        <v>150</v>
      </c>
      <c r="B176" s="135">
        <v>4285096</v>
      </c>
      <c r="C176" s="136" t="s">
        <v>642</v>
      </c>
      <c r="D176" s="137">
        <v>34393</v>
      </c>
      <c r="E176" s="137">
        <v>20672</v>
      </c>
      <c r="F176" s="137">
        <v>43539</v>
      </c>
      <c r="G176" s="135">
        <v>25</v>
      </c>
      <c r="H176" s="136" t="s">
        <v>185</v>
      </c>
      <c r="I176" s="136" t="s">
        <v>731</v>
      </c>
      <c r="J176" s="136" t="s">
        <v>261</v>
      </c>
      <c r="K176" s="136" t="s">
        <v>259</v>
      </c>
      <c r="L176" s="135"/>
      <c r="M176" s="135">
        <v>100</v>
      </c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  <c r="LK176"/>
      <c r="LL176"/>
      <c r="LM176"/>
      <c r="LN176"/>
      <c r="LO176"/>
      <c r="LP176"/>
      <c r="LQ176"/>
      <c r="LR176"/>
      <c r="LS176"/>
      <c r="LT176"/>
      <c r="LU176"/>
      <c r="LV176"/>
      <c r="LW176"/>
      <c r="LX176"/>
      <c r="LY176"/>
      <c r="LZ176"/>
      <c r="MA176"/>
      <c r="MB176"/>
      <c r="MC176"/>
      <c r="MD176"/>
      <c r="ME176"/>
      <c r="MF176"/>
      <c r="MG176"/>
      <c r="MH176"/>
      <c r="MI176"/>
      <c r="MJ176"/>
      <c r="MK176"/>
      <c r="ML176"/>
      <c r="MM176"/>
      <c r="MN176"/>
      <c r="MO176"/>
      <c r="MP176"/>
      <c r="MQ176"/>
      <c r="MR176"/>
      <c r="MS176"/>
      <c r="MT176"/>
      <c r="MU176"/>
      <c r="MV176"/>
      <c r="MW176"/>
      <c r="MX176"/>
      <c r="MY176"/>
      <c r="MZ176"/>
      <c r="NA176"/>
      <c r="NB176"/>
      <c r="NC176"/>
      <c r="ND176"/>
      <c r="NE176"/>
      <c r="NF176"/>
      <c r="NG176"/>
      <c r="NH176"/>
      <c r="NI176"/>
      <c r="NJ176"/>
      <c r="NK176"/>
      <c r="NL176"/>
      <c r="NM176"/>
      <c r="NN176"/>
      <c r="NO176"/>
      <c r="NP176"/>
      <c r="NQ176"/>
      <c r="NR176"/>
      <c r="NS176"/>
      <c r="NT176"/>
      <c r="NU176"/>
      <c r="NV176"/>
      <c r="NW176"/>
      <c r="NX176"/>
      <c r="NY176"/>
      <c r="NZ176"/>
      <c r="OA176"/>
      <c r="OB176"/>
      <c r="OC176"/>
      <c r="OD176"/>
      <c r="OE176"/>
      <c r="OF176"/>
      <c r="OG176"/>
      <c r="OH176"/>
      <c r="OI176"/>
      <c r="OJ176"/>
      <c r="OK176"/>
      <c r="OL176"/>
      <c r="OM176"/>
      <c r="ON176"/>
      <c r="OO176"/>
      <c r="OP176"/>
      <c r="OQ176"/>
      <c r="OR176"/>
      <c r="OS176"/>
      <c r="OT176"/>
      <c r="OU176"/>
      <c r="OV176"/>
      <c r="OW176"/>
      <c r="OX176"/>
      <c r="OY176"/>
      <c r="OZ176"/>
      <c r="PA176"/>
      <c r="PB176"/>
      <c r="PC176"/>
      <c r="PD176"/>
      <c r="PE176"/>
      <c r="PF176"/>
      <c r="PG176"/>
      <c r="PH176"/>
      <c r="PI176"/>
      <c r="PJ176"/>
      <c r="PK176"/>
      <c r="PL176"/>
      <c r="PM176"/>
      <c r="PN176"/>
      <c r="PO176"/>
      <c r="PP176"/>
      <c r="PQ176"/>
      <c r="PR176"/>
      <c r="PS176"/>
      <c r="PT176"/>
      <c r="PU176"/>
      <c r="PV176"/>
      <c r="PW176"/>
      <c r="PX176"/>
      <c r="PY176"/>
      <c r="PZ176"/>
      <c r="QA176"/>
      <c r="QB176"/>
      <c r="QC176"/>
      <c r="QD176"/>
      <c r="QE176"/>
      <c r="QF176"/>
      <c r="QG176"/>
      <c r="QH176"/>
      <c r="QI176"/>
      <c r="QJ176"/>
      <c r="QK176"/>
      <c r="QL176"/>
      <c r="QM176"/>
      <c r="QN176"/>
      <c r="QO176"/>
      <c r="QP176"/>
      <c r="QQ176"/>
      <c r="QR176"/>
      <c r="QS176"/>
      <c r="QT176"/>
      <c r="QU176"/>
      <c r="QV176"/>
      <c r="QW176"/>
      <c r="QX176"/>
      <c r="QY176"/>
      <c r="QZ176"/>
      <c r="RA176"/>
      <c r="RB176"/>
      <c r="RC176"/>
      <c r="RD176"/>
      <c r="RE176"/>
      <c r="RF176"/>
      <c r="RG176"/>
      <c r="RH176"/>
      <c r="RI176"/>
      <c r="RJ176"/>
      <c r="RK176"/>
      <c r="RL176"/>
      <c r="RM176"/>
      <c r="RN176"/>
      <c r="RO176"/>
      <c r="RP176"/>
      <c r="RQ176"/>
      <c r="RR176"/>
      <c r="RS176"/>
      <c r="RT176"/>
      <c r="RU176"/>
      <c r="RV176"/>
      <c r="RW176"/>
      <c r="RX176"/>
      <c r="RY176"/>
      <c r="RZ176"/>
      <c r="SA176"/>
      <c r="SB176"/>
      <c r="SC176"/>
      <c r="SD176"/>
      <c r="SE176"/>
      <c r="SF176"/>
      <c r="SG176"/>
      <c r="SH176"/>
      <c r="SI176"/>
      <c r="SJ176"/>
      <c r="SK176"/>
      <c r="SL176"/>
      <c r="SM176"/>
      <c r="SN176"/>
      <c r="SO176"/>
      <c r="SP176"/>
      <c r="SQ176"/>
      <c r="SR176"/>
      <c r="SS176"/>
      <c r="ST176"/>
      <c r="SU176"/>
      <c r="SV176"/>
      <c r="SW176"/>
      <c r="SX176"/>
      <c r="SY176"/>
      <c r="SZ176"/>
      <c r="TA176"/>
      <c r="TB176"/>
      <c r="TC176"/>
      <c r="TD176"/>
      <c r="TE176"/>
      <c r="TF176"/>
      <c r="TG176"/>
      <c r="TH176"/>
      <c r="TI176"/>
      <c r="TJ176"/>
      <c r="TK176"/>
      <c r="TL176"/>
      <c r="TM176"/>
      <c r="TN176"/>
      <c r="TO176"/>
      <c r="TP176"/>
      <c r="TQ176"/>
      <c r="TR176"/>
      <c r="TS176"/>
      <c r="TT176"/>
      <c r="TU176"/>
      <c r="TV176"/>
      <c r="TW176"/>
      <c r="TX176"/>
      <c r="TY176"/>
      <c r="TZ176"/>
      <c r="UA176"/>
      <c r="UB176"/>
      <c r="UC176"/>
      <c r="UD176"/>
      <c r="UE176"/>
      <c r="UF176"/>
      <c r="UG176"/>
      <c r="UH176"/>
      <c r="UI176"/>
      <c r="UJ176"/>
      <c r="UK176"/>
      <c r="UL176"/>
      <c r="UM176"/>
      <c r="UN176"/>
      <c r="UO176"/>
      <c r="UP176"/>
      <c r="UQ176"/>
      <c r="UR176"/>
      <c r="US176"/>
      <c r="UT176"/>
      <c r="UU176"/>
      <c r="UV176"/>
      <c r="UW176"/>
      <c r="UX176"/>
      <c r="UY176"/>
      <c r="UZ176"/>
      <c r="VA176"/>
      <c r="VB176"/>
      <c r="VC176"/>
      <c r="VD176"/>
      <c r="VE176"/>
      <c r="VF176"/>
      <c r="VG176"/>
      <c r="VH176"/>
      <c r="VI176"/>
      <c r="VJ176"/>
      <c r="VK176"/>
      <c r="VL176"/>
      <c r="VM176"/>
      <c r="VN176"/>
      <c r="VO176"/>
      <c r="VP176"/>
      <c r="VQ176"/>
      <c r="VR176"/>
      <c r="VS176"/>
      <c r="VT176"/>
      <c r="VU176"/>
      <c r="VV176"/>
      <c r="VW176"/>
      <c r="VX176"/>
      <c r="VY176"/>
      <c r="VZ176"/>
      <c r="WA176"/>
      <c r="WB176"/>
      <c r="WC176"/>
      <c r="WD176"/>
      <c r="WE176"/>
      <c r="WF176"/>
      <c r="WG176"/>
      <c r="WH176"/>
      <c r="WI176"/>
      <c r="WJ176"/>
      <c r="WK176"/>
      <c r="WL176"/>
      <c r="WM176"/>
      <c r="WN176"/>
      <c r="WO176"/>
      <c r="WP176"/>
      <c r="WQ176"/>
      <c r="WR176"/>
      <c r="WS176"/>
      <c r="WT176"/>
      <c r="WU176"/>
      <c r="WV176"/>
      <c r="WW176"/>
      <c r="WX176"/>
      <c r="WY176"/>
      <c r="WZ176"/>
      <c r="XA176"/>
      <c r="XB176"/>
      <c r="XC176"/>
      <c r="XD176"/>
      <c r="XE176"/>
      <c r="XF176"/>
      <c r="XG176"/>
      <c r="XH176"/>
      <c r="XI176"/>
      <c r="XJ176"/>
      <c r="XK176"/>
      <c r="XL176"/>
      <c r="XM176"/>
      <c r="XN176"/>
      <c r="XO176"/>
      <c r="XP176"/>
      <c r="XQ176"/>
      <c r="XR176"/>
      <c r="XS176"/>
      <c r="XT176"/>
      <c r="XU176"/>
      <c r="XV176"/>
      <c r="XW176"/>
      <c r="XX176"/>
      <c r="XY176"/>
      <c r="XZ176"/>
      <c r="YA176"/>
      <c r="YB176"/>
      <c r="YC176"/>
      <c r="YD176"/>
      <c r="YE176"/>
      <c r="YF176"/>
      <c r="YG176"/>
      <c r="YH176"/>
      <c r="YI176"/>
      <c r="YJ176"/>
      <c r="YK176"/>
      <c r="YL176"/>
      <c r="YM176"/>
      <c r="YN176"/>
      <c r="YO176"/>
      <c r="YP176"/>
      <c r="YQ176"/>
      <c r="YR176"/>
      <c r="YS176"/>
      <c r="YT176"/>
      <c r="YU176"/>
      <c r="YV176"/>
      <c r="YW176"/>
      <c r="YX176"/>
      <c r="YY176"/>
      <c r="YZ176"/>
      <c r="ZA176"/>
      <c r="ZB176"/>
      <c r="ZC176"/>
      <c r="ZD176"/>
      <c r="ZE176"/>
      <c r="ZF176"/>
      <c r="ZG176"/>
      <c r="ZH176"/>
      <c r="ZI176"/>
      <c r="ZJ176"/>
      <c r="ZK176"/>
      <c r="ZL176"/>
      <c r="ZM176"/>
      <c r="ZN176"/>
      <c r="ZO176"/>
      <c r="ZP176"/>
      <c r="ZQ176"/>
      <c r="ZR176"/>
      <c r="ZS176"/>
      <c r="ZT176"/>
      <c r="ZU176"/>
      <c r="ZV176"/>
      <c r="ZW176"/>
      <c r="ZX176"/>
      <c r="ZY176"/>
      <c r="ZZ176"/>
      <c r="AAA176"/>
      <c r="AAB176"/>
      <c r="AAC176"/>
      <c r="AAD176"/>
      <c r="AAE176"/>
      <c r="AAF176"/>
      <c r="AAG176"/>
      <c r="AAH176"/>
      <c r="AAI176"/>
      <c r="AAJ176"/>
      <c r="AAK176"/>
      <c r="AAL176"/>
      <c r="AAM176"/>
      <c r="AAN176"/>
      <c r="AAO176"/>
      <c r="AAP176"/>
      <c r="AAQ176"/>
      <c r="AAR176"/>
      <c r="AAS176"/>
      <c r="AAT176"/>
      <c r="AAU176"/>
      <c r="AAV176"/>
      <c r="AAW176"/>
      <c r="AAX176"/>
      <c r="AAY176"/>
      <c r="AAZ176"/>
      <c r="ABA176"/>
      <c r="ABB176"/>
      <c r="ABC176"/>
      <c r="ABD176"/>
      <c r="ABE176"/>
      <c r="ABF176"/>
      <c r="ABG176"/>
      <c r="ABH176"/>
      <c r="ABI176"/>
      <c r="ABJ176"/>
      <c r="ABK176"/>
      <c r="ABL176"/>
      <c r="ABM176"/>
      <c r="ABN176"/>
      <c r="ABO176"/>
      <c r="ABP176"/>
      <c r="ABQ176"/>
      <c r="ABR176"/>
      <c r="ABS176"/>
      <c r="ABT176"/>
      <c r="ABU176"/>
      <c r="ABV176"/>
      <c r="ABW176"/>
      <c r="ABX176"/>
      <c r="ABY176"/>
      <c r="ABZ176"/>
      <c r="ACA176"/>
      <c r="ACB176"/>
      <c r="ACC176"/>
      <c r="ACD176"/>
      <c r="ACE176"/>
      <c r="ACF176"/>
      <c r="ACG176"/>
      <c r="ACH176"/>
      <c r="ACI176"/>
      <c r="ACJ176"/>
      <c r="ACK176"/>
      <c r="ACL176"/>
      <c r="ACM176"/>
      <c r="ACN176"/>
      <c r="ACO176"/>
      <c r="ACP176"/>
      <c r="ACQ176"/>
      <c r="ACR176"/>
      <c r="ACS176"/>
      <c r="ACT176"/>
      <c r="ACU176"/>
      <c r="ACV176"/>
      <c r="ACW176"/>
      <c r="ACX176"/>
      <c r="ACY176"/>
      <c r="ACZ176"/>
      <c r="ADA176"/>
      <c r="ADB176"/>
      <c r="ADC176"/>
      <c r="ADD176"/>
      <c r="ADE176"/>
      <c r="ADF176"/>
      <c r="ADG176"/>
      <c r="ADH176"/>
      <c r="ADI176"/>
      <c r="ADJ176"/>
      <c r="ADK176"/>
      <c r="ADL176"/>
      <c r="ADM176"/>
      <c r="ADN176"/>
      <c r="ADO176"/>
      <c r="ADP176"/>
      <c r="ADQ176"/>
      <c r="ADR176"/>
      <c r="ADS176"/>
      <c r="ADT176"/>
      <c r="ADU176"/>
      <c r="ADV176"/>
      <c r="ADW176"/>
      <c r="ADX176"/>
      <c r="ADY176"/>
      <c r="ADZ176"/>
      <c r="AEA176"/>
      <c r="AEB176"/>
      <c r="AEC176"/>
      <c r="AED176"/>
      <c r="AEE176"/>
      <c r="AEF176"/>
      <c r="AEG176"/>
      <c r="AEH176"/>
      <c r="AEI176"/>
      <c r="AEJ176"/>
      <c r="AEK176"/>
      <c r="AEL176"/>
      <c r="AEM176"/>
      <c r="AEN176"/>
      <c r="AEO176"/>
      <c r="AEP176"/>
      <c r="AEQ176"/>
      <c r="AER176"/>
      <c r="AES176"/>
      <c r="AET176"/>
      <c r="AEU176"/>
      <c r="AEV176"/>
      <c r="AEW176"/>
      <c r="AEX176"/>
      <c r="AEY176"/>
      <c r="AEZ176"/>
      <c r="AFA176"/>
      <c r="AFB176"/>
      <c r="AFC176"/>
      <c r="AFD176"/>
      <c r="AFE176"/>
      <c r="AFF176"/>
      <c r="AFG176"/>
      <c r="AFH176"/>
      <c r="AFI176"/>
      <c r="AFJ176"/>
      <c r="AFK176"/>
      <c r="AFL176"/>
      <c r="AFM176"/>
      <c r="AFN176"/>
      <c r="AFO176"/>
      <c r="AFP176"/>
      <c r="AFQ176"/>
      <c r="AFR176"/>
      <c r="AFS176"/>
      <c r="AFT176"/>
      <c r="AFU176"/>
      <c r="AFV176"/>
      <c r="AFW176"/>
      <c r="AFX176"/>
      <c r="AFY176"/>
      <c r="AFZ176"/>
      <c r="AGA176"/>
      <c r="AGB176"/>
      <c r="AGC176"/>
      <c r="AGD176"/>
      <c r="AGE176"/>
      <c r="AGF176"/>
      <c r="AGG176"/>
      <c r="AGH176"/>
      <c r="AGI176"/>
      <c r="AGJ176"/>
      <c r="AGK176"/>
      <c r="AGL176"/>
      <c r="AGM176"/>
      <c r="AGN176"/>
      <c r="AGO176"/>
      <c r="AGP176"/>
      <c r="AGQ176"/>
      <c r="AGR176"/>
      <c r="AGS176"/>
      <c r="AGT176"/>
      <c r="AGU176"/>
      <c r="AGV176"/>
      <c r="AGW176"/>
      <c r="AGX176"/>
      <c r="AGY176"/>
      <c r="AGZ176"/>
      <c r="AHA176"/>
      <c r="AHB176"/>
      <c r="AHC176"/>
      <c r="AHD176"/>
      <c r="AHE176"/>
      <c r="AHF176"/>
      <c r="AHG176"/>
      <c r="AHH176"/>
      <c r="AHI176"/>
      <c r="AHJ176"/>
      <c r="AHK176"/>
      <c r="AHL176"/>
      <c r="AHM176"/>
      <c r="AHN176"/>
      <c r="AHO176"/>
      <c r="AHP176"/>
      <c r="AHQ176"/>
      <c r="AHR176"/>
      <c r="AHS176"/>
      <c r="AHT176"/>
      <c r="AHU176"/>
      <c r="AHV176"/>
      <c r="AHW176"/>
      <c r="AHX176"/>
      <c r="AHY176"/>
      <c r="AHZ176"/>
      <c r="AIA176"/>
      <c r="AIB176"/>
      <c r="AIC176"/>
      <c r="AID176"/>
      <c r="AIE176"/>
      <c r="AIF176"/>
      <c r="AIG176"/>
      <c r="AIH176"/>
      <c r="AII176"/>
      <c r="AIJ176"/>
      <c r="AIK176"/>
      <c r="AIL176"/>
      <c r="AIM176"/>
      <c r="AIN176"/>
      <c r="AIO176"/>
      <c r="AIP176"/>
      <c r="AIQ176"/>
      <c r="AIR176"/>
      <c r="AIS176"/>
      <c r="AIT176"/>
      <c r="AIU176"/>
      <c r="AIV176"/>
      <c r="AIW176"/>
      <c r="AIX176"/>
      <c r="AIY176"/>
      <c r="AIZ176"/>
      <c r="AJA176"/>
      <c r="AJB176"/>
      <c r="AJC176"/>
      <c r="AJD176"/>
      <c r="AJE176"/>
      <c r="AJF176"/>
      <c r="AJG176"/>
      <c r="AJH176"/>
      <c r="AJI176"/>
      <c r="AJJ176"/>
      <c r="AJK176"/>
      <c r="AJL176"/>
      <c r="AJM176"/>
      <c r="AJN176"/>
      <c r="AJO176"/>
    </row>
    <row r="177" spans="1:951" x14ac:dyDescent="0.35">
      <c r="A177" s="90" t="s">
        <v>150</v>
      </c>
      <c r="B177" s="135">
        <v>4298374</v>
      </c>
      <c r="C177" s="136" t="s">
        <v>643</v>
      </c>
      <c r="D177" s="137">
        <v>36906</v>
      </c>
      <c r="E177" s="137">
        <v>20052</v>
      </c>
      <c r="F177" s="137">
        <v>45080</v>
      </c>
      <c r="G177" s="135">
        <v>22</v>
      </c>
      <c r="H177" s="136" t="s">
        <v>183</v>
      </c>
      <c r="I177" s="136" t="s">
        <v>731</v>
      </c>
      <c r="J177" s="136" t="s">
        <v>268</v>
      </c>
      <c r="K177" s="136" t="s">
        <v>269</v>
      </c>
      <c r="L177" s="135"/>
      <c r="M177" s="135">
        <v>100</v>
      </c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  <c r="PC177"/>
      <c r="PD177"/>
      <c r="PE177"/>
      <c r="PF177"/>
      <c r="PG177"/>
      <c r="PH177"/>
      <c r="PI177"/>
      <c r="PJ177"/>
      <c r="PK177"/>
      <c r="PL177"/>
      <c r="PM177"/>
      <c r="PN177"/>
      <c r="PO177"/>
      <c r="PP177"/>
      <c r="PQ177"/>
      <c r="PR177"/>
      <c r="PS177"/>
      <c r="PT177"/>
      <c r="PU177"/>
      <c r="PV177"/>
      <c r="PW177"/>
      <c r="PX177"/>
      <c r="PY177"/>
      <c r="PZ177"/>
      <c r="QA177"/>
      <c r="QB177"/>
      <c r="QC177"/>
      <c r="QD177"/>
      <c r="QE177"/>
      <c r="QF177"/>
      <c r="QG177"/>
      <c r="QH177"/>
      <c r="QI177"/>
      <c r="QJ177"/>
      <c r="QK177"/>
      <c r="QL177"/>
      <c r="QM177"/>
      <c r="QN177"/>
      <c r="QO177"/>
      <c r="QP177"/>
      <c r="QQ177"/>
      <c r="QR177"/>
      <c r="QS177"/>
      <c r="QT177"/>
      <c r="QU177"/>
      <c r="QV177"/>
      <c r="QW177"/>
      <c r="QX177"/>
      <c r="QY177"/>
      <c r="QZ177"/>
      <c r="RA177"/>
      <c r="RB177"/>
      <c r="RC177"/>
      <c r="RD177"/>
      <c r="RE177"/>
      <c r="RF177"/>
      <c r="RG177"/>
      <c r="RH177"/>
      <c r="RI177"/>
      <c r="RJ177"/>
      <c r="RK177"/>
      <c r="RL177"/>
      <c r="RM177"/>
      <c r="RN177"/>
      <c r="RO177"/>
      <c r="RP177"/>
      <c r="RQ177"/>
      <c r="RR177"/>
      <c r="RS177"/>
      <c r="RT177"/>
      <c r="RU177"/>
      <c r="RV177"/>
      <c r="RW177"/>
      <c r="RX177"/>
      <c r="RY177"/>
      <c r="RZ177"/>
      <c r="SA177"/>
      <c r="SB177"/>
      <c r="SC177"/>
      <c r="SD177"/>
      <c r="SE177"/>
      <c r="SF177"/>
      <c r="SG177"/>
      <c r="SH177"/>
      <c r="SI177"/>
      <c r="SJ177"/>
      <c r="SK177"/>
      <c r="SL177"/>
      <c r="SM177"/>
      <c r="SN177"/>
      <c r="SO177"/>
      <c r="SP177"/>
      <c r="SQ177"/>
      <c r="SR177"/>
      <c r="SS177"/>
      <c r="ST177"/>
      <c r="SU177"/>
      <c r="SV177"/>
      <c r="SW177"/>
      <c r="SX177"/>
      <c r="SY177"/>
      <c r="SZ177"/>
      <c r="TA177"/>
      <c r="TB177"/>
      <c r="TC177"/>
      <c r="TD177"/>
      <c r="TE177"/>
      <c r="TF177"/>
      <c r="TG177"/>
      <c r="TH177"/>
      <c r="TI177"/>
      <c r="TJ177"/>
      <c r="TK177"/>
      <c r="TL177"/>
      <c r="TM177"/>
      <c r="TN177"/>
      <c r="TO177"/>
      <c r="TP177"/>
      <c r="TQ177"/>
      <c r="TR177"/>
      <c r="TS177"/>
      <c r="TT177"/>
      <c r="TU177"/>
      <c r="TV177"/>
      <c r="TW177"/>
      <c r="TX177"/>
      <c r="TY177"/>
      <c r="TZ177"/>
      <c r="UA177"/>
      <c r="UB177"/>
      <c r="UC177"/>
      <c r="UD177"/>
      <c r="UE177"/>
      <c r="UF177"/>
      <c r="UG177"/>
      <c r="UH177"/>
      <c r="UI177"/>
      <c r="UJ177"/>
      <c r="UK177"/>
      <c r="UL177"/>
      <c r="UM177"/>
      <c r="UN177"/>
      <c r="UO177"/>
      <c r="UP177"/>
      <c r="UQ177"/>
      <c r="UR177"/>
      <c r="US177"/>
      <c r="UT177"/>
      <c r="UU177"/>
      <c r="UV177"/>
      <c r="UW177"/>
      <c r="UX177"/>
      <c r="UY177"/>
      <c r="UZ177"/>
      <c r="VA177"/>
      <c r="VB177"/>
      <c r="VC177"/>
      <c r="VD177"/>
      <c r="VE177"/>
      <c r="VF177"/>
      <c r="VG177"/>
      <c r="VH177"/>
      <c r="VI177"/>
      <c r="VJ177"/>
      <c r="VK177"/>
      <c r="VL177"/>
      <c r="VM177"/>
      <c r="VN177"/>
      <c r="VO177"/>
      <c r="VP177"/>
      <c r="VQ177"/>
      <c r="VR177"/>
      <c r="VS177"/>
      <c r="VT177"/>
      <c r="VU177"/>
      <c r="VV177"/>
      <c r="VW177"/>
      <c r="VX177"/>
      <c r="VY177"/>
      <c r="VZ177"/>
      <c r="WA177"/>
      <c r="WB177"/>
      <c r="WC177"/>
      <c r="WD177"/>
      <c r="WE177"/>
      <c r="WF177"/>
      <c r="WG177"/>
      <c r="WH177"/>
      <c r="WI177"/>
      <c r="WJ177"/>
      <c r="WK177"/>
      <c r="WL177"/>
      <c r="WM177"/>
      <c r="WN177"/>
      <c r="WO177"/>
      <c r="WP177"/>
      <c r="WQ177"/>
      <c r="WR177"/>
      <c r="WS177"/>
      <c r="WT177"/>
      <c r="WU177"/>
      <c r="WV177"/>
      <c r="WW177"/>
      <c r="WX177"/>
      <c r="WY177"/>
      <c r="WZ177"/>
      <c r="XA177"/>
      <c r="XB177"/>
      <c r="XC177"/>
      <c r="XD177"/>
      <c r="XE177"/>
      <c r="XF177"/>
      <c r="XG177"/>
      <c r="XH177"/>
      <c r="XI177"/>
      <c r="XJ177"/>
      <c r="XK177"/>
      <c r="XL177"/>
      <c r="XM177"/>
      <c r="XN177"/>
      <c r="XO177"/>
      <c r="XP177"/>
      <c r="XQ177"/>
      <c r="XR177"/>
      <c r="XS177"/>
      <c r="XT177"/>
      <c r="XU177"/>
      <c r="XV177"/>
      <c r="XW177"/>
      <c r="XX177"/>
      <c r="XY177"/>
      <c r="XZ177"/>
      <c r="YA177"/>
      <c r="YB177"/>
      <c r="YC177"/>
      <c r="YD177"/>
      <c r="YE177"/>
      <c r="YF177"/>
      <c r="YG177"/>
      <c r="YH177"/>
      <c r="YI177"/>
      <c r="YJ177"/>
      <c r="YK177"/>
      <c r="YL177"/>
      <c r="YM177"/>
      <c r="YN177"/>
      <c r="YO177"/>
      <c r="YP177"/>
      <c r="YQ177"/>
      <c r="YR177"/>
      <c r="YS177"/>
      <c r="YT177"/>
      <c r="YU177"/>
      <c r="YV177"/>
      <c r="YW177"/>
      <c r="YX177"/>
      <c r="YY177"/>
      <c r="YZ177"/>
      <c r="ZA177"/>
      <c r="ZB177"/>
      <c r="ZC177"/>
      <c r="ZD177"/>
      <c r="ZE177"/>
      <c r="ZF177"/>
      <c r="ZG177"/>
      <c r="ZH177"/>
      <c r="ZI177"/>
      <c r="ZJ177"/>
      <c r="ZK177"/>
      <c r="ZL177"/>
      <c r="ZM177"/>
      <c r="ZN177"/>
      <c r="ZO177"/>
      <c r="ZP177"/>
      <c r="ZQ177"/>
      <c r="ZR177"/>
      <c r="ZS177"/>
      <c r="ZT177"/>
      <c r="ZU177"/>
      <c r="ZV177"/>
      <c r="ZW177"/>
      <c r="ZX177"/>
      <c r="ZY177"/>
      <c r="ZZ177"/>
      <c r="AAA177"/>
      <c r="AAB177"/>
      <c r="AAC177"/>
      <c r="AAD177"/>
      <c r="AAE177"/>
      <c r="AAF177"/>
      <c r="AAG177"/>
      <c r="AAH177"/>
      <c r="AAI177"/>
      <c r="AAJ177"/>
      <c r="AAK177"/>
      <c r="AAL177"/>
      <c r="AAM177"/>
      <c r="AAN177"/>
      <c r="AAO177"/>
      <c r="AAP177"/>
      <c r="AAQ177"/>
      <c r="AAR177"/>
      <c r="AAS177"/>
      <c r="AAT177"/>
      <c r="AAU177"/>
      <c r="AAV177"/>
      <c r="AAW177"/>
      <c r="AAX177"/>
      <c r="AAY177"/>
      <c r="AAZ177"/>
      <c r="ABA177"/>
      <c r="ABB177"/>
      <c r="ABC177"/>
      <c r="ABD177"/>
      <c r="ABE177"/>
      <c r="ABF177"/>
      <c r="ABG177"/>
      <c r="ABH177"/>
      <c r="ABI177"/>
      <c r="ABJ177"/>
      <c r="ABK177"/>
      <c r="ABL177"/>
      <c r="ABM177"/>
      <c r="ABN177"/>
      <c r="ABO177"/>
      <c r="ABP177"/>
      <c r="ABQ177"/>
      <c r="ABR177"/>
      <c r="ABS177"/>
      <c r="ABT177"/>
      <c r="ABU177"/>
      <c r="ABV177"/>
      <c r="ABW177"/>
      <c r="ABX177"/>
      <c r="ABY177"/>
      <c r="ABZ177"/>
      <c r="ACA177"/>
      <c r="ACB177"/>
      <c r="ACC177"/>
      <c r="ACD177"/>
      <c r="ACE177"/>
      <c r="ACF177"/>
      <c r="ACG177"/>
      <c r="ACH177"/>
      <c r="ACI177"/>
      <c r="ACJ177"/>
      <c r="ACK177"/>
      <c r="ACL177"/>
      <c r="ACM177"/>
      <c r="ACN177"/>
      <c r="ACO177"/>
      <c r="ACP177"/>
      <c r="ACQ177"/>
      <c r="ACR177"/>
      <c r="ACS177"/>
      <c r="ACT177"/>
      <c r="ACU177"/>
      <c r="ACV177"/>
      <c r="ACW177"/>
      <c r="ACX177"/>
      <c r="ACY177"/>
      <c r="ACZ177"/>
      <c r="ADA177"/>
      <c r="ADB177"/>
      <c r="ADC177"/>
      <c r="ADD177"/>
      <c r="ADE177"/>
      <c r="ADF177"/>
      <c r="ADG177"/>
      <c r="ADH177"/>
      <c r="ADI177"/>
      <c r="ADJ177"/>
      <c r="ADK177"/>
      <c r="ADL177"/>
      <c r="ADM177"/>
      <c r="ADN177"/>
      <c r="ADO177"/>
      <c r="ADP177"/>
      <c r="ADQ177"/>
      <c r="ADR177"/>
      <c r="ADS177"/>
      <c r="ADT177"/>
      <c r="ADU177"/>
      <c r="ADV177"/>
      <c r="ADW177"/>
      <c r="ADX177"/>
      <c r="ADY177"/>
      <c r="ADZ177"/>
      <c r="AEA177"/>
      <c r="AEB177"/>
      <c r="AEC177"/>
      <c r="AED177"/>
      <c r="AEE177"/>
      <c r="AEF177"/>
      <c r="AEG177"/>
      <c r="AEH177"/>
      <c r="AEI177"/>
      <c r="AEJ177"/>
      <c r="AEK177"/>
      <c r="AEL177"/>
      <c r="AEM177"/>
      <c r="AEN177"/>
      <c r="AEO177"/>
      <c r="AEP177"/>
      <c r="AEQ177"/>
      <c r="AER177"/>
      <c r="AES177"/>
      <c r="AET177"/>
      <c r="AEU177"/>
      <c r="AEV177"/>
      <c r="AEW177"/>
      <c r="AEX177"/>
      <c r="AEY177"/>
      <c r="AEZ177"/>
      <c r="AFA177"/>
      <c r="AFB177"/>
      <c r="AFC177"/>
      <c r="AFD177"/>
      <c r="AFE177"/>
      <c r="AFF177"/>
      <c r="AFG177"/>
      <c r="AFH177"/>
      <c r="AFI177"/>
      <c r="AFJ177"/>
      <c r="AFK177"/>
      <c r="AFL177"/>
      <c r="AFM177"/>
      <c r="AFN177"/>
      <c r="AFO177"/>
      <c r="AFP177"/>
      <c r="AFQ177"/>
      <c r="AFR177"/>
      <c r="AFS177"/>
      <c r="AFT177"/>
      <c r="AFU177"/>
      <c r="AFV177"/>
      <c r="AFW177"/>
      <c r="AFX177"/>
      <c r="AFY177"/>
      <c r="AFZ177"/>
      <c r="AGA177"/>
      <c r="AGB177"/>
      <c r="AGC177"/>
      <c r="AGD177"/>
      <c r="AGE177"/>
      <c r="AGF177"/>
      <c r="AGG177"/>
      <c r="AGH177"/>
      <c r="AGI177"/>
      <c r="AGJ177"/>
      <c r="AGK177"/>
      <c r="AGL177"/>
      <c r="AGM177"/>
      <c r="AGN177"/>
      <c r="AGO177"/>
      <c r="AGP177"/>
      <c r="AGQ177"/>
      <c r="AGR177"/>
      <c r="AGS177"/>
      <c r="AGT177"/>
      <c r="AGU177"/>
      <c r="AGV177"/>
      <c r="AGW177"/>
      <c r="AGX177"/>
      <c r="AGY177"/>
      <c r="AGZ177"/>
      <c r="AHA177"/>
      <c r="AHB177"/>
      <c r="AHC177"/>
      <c r="AHD177"/>
      <c r="AHE177"/>
      <c r="AHF177"/>
      <c r="AHG177"/>
      <c r="AHH177"/>
      <c r="AHI177"/>
      <c r="AHJ177"/>
      <c r="AHK177"/>
      <c r="AHL177"/>
      <c r="AHM177"/>
      <c r="AHN177"/>
      <c r="AHO177"/>
      <c r="AHP177"/>
      <c r="AHQ177"/>
      <c r="AHR177"/>
      <c r="AHS177"/>
      <c r="AHT177"/>
      <c r="AHU177"/>
      <c r="AHV177"/>
      <c r="AHW177"/>
      <c r="AHX177"/>
      <c r="AHY177"/>
      <c r="AHZ177"/>
      <c r="AIA177"/>
      <c r="AIB177"/>
      <c r="AIC177"/>
      <c r="AID177"/>
      <c r="AIE177"/>
      <c r="AIF177"/>
      <c r="AIG177"/>
      <c r="AIH177"/>
      <c r="AII177"/>
      <c r="AIJ177"/>
      <c r="AIK177"/>
      <c r="AIL177"/>
      <c r="AIM177"/>
      <c r="AIN177"/>
      <c r="AIO177"/>
      <c r="AIP177"/>
      <c r="AIQ177"/>
      <c r="AIR177"/>
      <c r="AIS177"/>
      <c r="AIT177"/>
      <c r="AIU177"/>
      <c r="AIV177"/>
      <c r="AIW177"/>
      <c r="AIX177"/>
      <c r="AIY177"/>
      <c r="AIZ177"/>
      <c r="AJA177"/>
      <c r="AJB177"/>
      <c r="AJC177"/>
      <c r="AJD177"/>
      <c r="AJE177"/>
      <c r="AJF177"/>
      <c r="AJG177"/>
      <c r="AJH177"/>
      <c r="AJI177"/>
      <c r="AJJ177"/>
      <c r="AJK177"/>
      <c r="AJL177"/>
      <c r="AJM177"/>
      <c r="AJN177"/>
      <c r="AJO177"/>
    </row>
    <row r="178" spans="1:951" x14ac:dyDescent="0.35">
      <c r="A178" s="90" t="s">
        <v>150</v>
      </c>
      <c r="B178" s="135">
        <v>4323078</v>
      </c>
      <c r="C178" s="136" t="s">
        <v>644</v>
      </c>
      <c r="D178" s="137">
        <v>31321</v>
      </c>
      <c r="E178" s="137">
        <v>20378</v>
      </c>
      <c r="F178" s="137">
        <v>40300</v>
      </c>
      <c r="G178" s="135">
        <v>25</v>
      </c>
      <c r="H178" s="136" t="s">
        <v>185</v>
      </c>
      <c r="I178" s="136" t="s">
        <v>731</v>
      </c>
      <c r="J178" s="136" t="s">
        <v>266</v>
      </c>
      <c r="K178" s="136" t="s">
        <v>259</v>
      </c>
      <c r="L178" s="135"/>
      <c r="M178" s="135">
        <v>100</v>
      </c>
    </row>
    <row r="179" spans="1:951" x14ac:dyDescent="0.35">
      <c r="A179" s="90" t="s">
        <v>150</v>
      </c>
      <c r="B179" s="135">
        <v>4355320</v>
      </c>
      <c r="C179" s="136" t="s">
        <v>645</v>
      </c>
      <c r="D179" s="137">
        <v>33131</v>
      </c>
      <c r="E179" s="137">
        <v>19080</v>
      </c>
      <c r="F179" s="137">
        <v>36373</v>
      </c>
      <c r="G179" s="135">
        <v>9</v>
      </c>
      <c r="H179" s="136" t="s">
        <v>185</v>
      </c>
      <c r="I179" s="136" t="s">
        <v>731</v>
      </c>
      <c r="J179" s="136" t="s">
        <v>261</v>
      </c>
      <c r="K179" s="136" t="s">
        <v>259</v>
      </c>
      <c r="L179" s="135"/>
      <c r="M179" s="135">
        <v>100</v>
      </c>
    </row>
    <row r="180" spans="1:951" x14ac:dyDescent="0.35">
      <c r="A180" s="90" t="s">
        <v>150</v>
      </c>
      <c r="B180" s="135">
        <v>4371139</v>
      </c>
      <c r="C180" s="136" t="s">
        <v>646</v>
      </c>
      <c r="D180" s="137">
        <v>35695</v>
      </c>
      <c r="E180" s="137">
        <v>19524</v>
      </c>
      <c r="F180" s="138"/>
      <c r="G180" s="138"/>
      <c r="H180" s="136" t="s">
        <v>183</v>
      </c>
      <c r="I180" s="136" t="s">
        <v>731</v>
      </c>
      <c r="J180" s="136" t="s">
        <v>261</v>
      </c>
      <c r="K180" s="136" t="s">
        <v>259</v>
      </c>
      <c r="L180" s="135"/>
      <c r="M180" s="135">
        <v>100</v>
      </c>
    </row>
    <row r="181" spans="1:951" x14ac:dyDescent="0.35">
      <c r="A181" s="90" t="s">
        <v>150</v>
      </c>
      <c r="B181" s="135">
        <v>4372020</v>
      </c>
      <c r="C181" s="136" t="s">
        <v>647</v>
      </c>
      <c r="D181" s="137">
        <v>34731</v>
      </c>
      <c r="E181" s="137">
        <v>20517</v>
      </c>
      <c r="F181" s="137">
        <v>45080</v>
      </c>
      <c r="G181" s="135">
        <v>28</v>
      </c>
      <c r="H181" s="136" t="s">
        <v>183</v>
      </c>
      <c r="I181" s="136" t="s">
        <v>731</v>
      </c>
      <c r="J181" s="136" t="s">
        <v>266</v>
      </c>
      <c r="K181" s="136" t="s">
        <v>259</v>
      </c>
      <c r="L181" s="135"/>
      <c r="M181" s="135">
        <v>100</v>
      </c>
    </row>
    <row r="182" spans="1:951" x14ac:dyDescent="0.35">
      <c r="A182" s="90" t="s">
        <v>150</v>
      </c>
      <c r="B182" s="135">
        <v>4433609</v>
      </c>
      <c r="C182" s="136" t="s">
        <v>648</v>
      </c>
      <c r="D182" s="137">
        <v>31503</v>
      </c>
      <c r="E182" s="137">
        <v>20041</v>
      </c>
      <c r="F182" s="137">
        <v>36434</v>
      </c>
      <c r="G182" s="135">
        <v>13</v>
      </c>
      <c r="H182" s="136" t="s">
        <v>185</v>
      </c>
      <c r="I182" s="136" t="s">
        <v>731</v>
      </c>
      <c r="J182" s="136" t="s">
        <v>261</v>
      </c>
      <c r="K182" s="136" t="s">
        <v>259</v>
      </c>
      <c r="L182" s="135"/>
      <c r="M182" s="135">
        <v>100</v>
      </c>
    </row>
    <row r="183" spans="1:951" x14ac:dyDescent="0.35">
      <c r="A183" s="90" t="s">
        <v>150</v>
      </c>
      <c r="B183" s="135">
        <v>4503572</v>
      </c>
      <c r="C183" s="136" t="s">
        <v>649</v>
      </c>
      <c r="D183" s="137">
        <v>40189</v>
      </c>
      <c r="E183" s="137">
        <v>20874</v>
      </c>
      <c r="F183" s="137">
        <v>45269</v>
      </c>
      <c r="G183" s="135">
        <v>13</v>
      </c>
      <c r="H183" s="136" t="s">
        <v>183</v>
      </c>
      <c r="I183" s="136" t="s">
        <v>731</v>
      </c>
      <c r="J183" s="136" t="s">
        <v>268</v>
      </c>
      <c r="K183" s="136" t="s">
        <v>269</v>
      </c>
      <c r="L183" s="135"/>
      <c r="M183" s="135">
        <v>100</v>
      </c>
    </row>
    <row r="184" spans="1:951" x14ac:dyDescent="0.35">
      <c r="A184" s="90" t="s">
        <v>150</v>
      </c>
      <c r="B184" s="135">
        <v>4514468</v>
      </c>
      <c r="C184" s="136" t="s">
        <v>650</v>
      </c>
      <c r="D184" s="137">
        <v>38426</v>
      </c>
      <c r="E184" s="137">
        <v>21434</v>
      </c>
      <c r="F184" s="137">
        <v>43539</v>
      </c>
      <c r="G184" s="135">
        <v>14</v>
      </c>
      <c r="H184" s="136" t="s">
        <v>183</v>
      </c>
      <c r="I184" s="136" t="s">
        <v>731</v>
      </c>
      <c r="J184" s="136" t="s">
        <v>256</v>
      </c>
      <c r="K184" s="136" t="s">
        <v>259</v>
      </c>
      <c r="L184" s="135"/>
      <c r="M184" s="135">
        <v>100</v>
      </c>
    </row>
    <row r="185" spans="1:951" x14ac:dyDescent="0.35">
      <c r="A185" s="90" t="s">
        <v>150</v>
      </c>
      <c r="B185" s="135">
        <v>4525075</v>
      </c>
      <c r="C185" s="136" t="s">
        <v>651</v>
      </c>
      <c r="D185" s="137">
        <v>37636</v>
      </c>
      <c r="E185" s="137">
        <v>20475</v>
      </c>
      <c r="F185" s="138"/>
      <c r="G185" s="138"/>
      <c r="H185" s="136" t="s">
        <v>185</v>
      </c>
      <c r="I185" s="136" t="s">
        <v>731</v>
      </c>
      <c r="J185" s="136" t="s">
        <v>263</v>
      </c>
      <c r="K185" s="136" t="s">
        <v>259</v>
      </c>
      <c r="L185" s="135"/>
      <c r="M185" s="135">
        <v>100</v>
      </c>
    </row>
    <row r="186" spans="1:951" x14ac:dyDescent="0.35">
      <c r="A186" s="90" t="s">
        <v>150</v>
      </c>
      <c r="B186" s="135">
        <v>4579786</v>
      </c>
      <c r="C186" s="136" t="s">
        <v>652</v>
      </c>
      <c r="D186" s="137">
        <v>36533</v>
      </c>
      <c r="E186" s="137">
        <v>20436</v>
      </c>
      <c r="F186" s="137">
        <v>42471</v>
      </c>
      <c r="G186" s="135">
        <v>16</v>
      </c>
      <c r="H186" s="136" t="s">
        <v>183</v>
      </c>
      <c r="I186" s="136" t="s">
        <v>731</v>
      </c>
      <c r="J186" s="136" t="s">
        <v>256</v>
      </c>
      <c r="K186" s="136" t="s">
        <v>269</v>
      </c>
      <c r="L186" s="135"/>
      <c r="M186" s="135">
        <v>100</v>
      </c>
    </row>
    <row r="187" spans="1:951" x14ac:dyDescent="0.35">
      <c r="A187" s="90" t="s">
        <v>150</v>
      </c>
      <c r="B187" s="135">
        <v>4586291</v>
      </c>
      <c r="C187" s="136" t="s">
        <v>653</v>
      </c>
      <c r="D187" s="137">
        <v>36906</v>
      </c>
      <c r="E187" s="137">
        <v>21009</v>
      </c>
      <c r="F187" s="138"/>
      <c r="G187" s="138"/>
      <c r="H187" s="136" t="s">
        <v>183</v>
      </c>
      <c r="I187" s="136" t="s">
        <v>731</v>
      </c>
      <c r="J187" s="136" t="s">
        <v>256</v>
      </c>
      <c r="K187" s="136" t="s">
        <v>259</v>
      </c>
      <c r="L187" s="135"/>
      <c r="M187" s="135">
        <v>100</v>
      </c>
    </row>
    <row r="188" spans="1:951" x14ac:dyDescent="0.35">
      <c r="A188" s="90" t="s">
        <v>150</v>
      </c>
      <c r="B188" s="135">
        <v>4595589</v>
      </c>
      <c r="C188" s="136" t="s">
        <v>654</v>
      </c>
      <c r="D188" s="137">
        <v>39722</v>
      </c>
      <c r="E188" s="137">
        <v>20440</v>
      </c>
      <c r="F188" s="137">
        <v>43539</v>
      </c>
      <c r="G188" s="135">
        <v>11</v>
      </c>
      <c r="H188" s="136" t="s">
        <v>185</v>
      </c>
      <c r="I188" s="136" t="s">
        <v>731</v>
      </c>
      <c r="J188" s="136" t="s">
        <v>256</v>
      </c>
      <c r="K188" s="136" t="s">
        <v>259</v>
      </c>
      <c r="L188" s="135"/>
      <c r="M188" s="135">
        <v>100</v>
      </c>
    </row>
    <row r="189" spans="1:951" x14ac:dyDescent="0.35">
      <c r="A189" s="90" t="s">
        <v>150</v>
      </c>
      <c r="B189" s="135">
        <v>4595598</v>
      </c>
      <c r="C189" s="136" t="s">
        <v>655</v>
      </c>
      <c r="D189" s="137">
        <v>28185</v>
      </c>
      <c r="E189" s="137">
        <v>19502</v>
      </c>
      <c r="F189" s="137">
        <v>36617</v>
      </c>
      <c r="G189" s="135">
        <v>23</v>
      </c>
      <c r="H189" s="136" t="s">
        <v>185</v>
      </c>
      <c r="I189" s="136" t="s">
        <v>731</v>
      </c>
      <c r="J189" s="136" t="s">
        <v>266</v>
      </c>
      <c r="K189" s="136" t="s">
        <v>259</v>
      </c>
      <c r="L189" s="135"/>
      <c r="M189" s="135">
        <v>100</v>
      </c>
    </row>
    <row r="190" spans="1:951" x14ac:dyDescent="0.35">
      <c r="A190" s="90" t="s">
        <v>150</v>
      </c>
      <c r="B190" s="135">
        <v>4649557</v>
      </c>
      <c r="C190" s="136" t="s">
        <v>656</v>
      </c>
      <c r="D190" s="137">
        <v>32766</v>
      </c>
      <c r="E190" s="137">
        <v>20765</v>
      </c>
      <c r="F190" s="137">
        <v>40908</v>
      </c>
      <c r="G190" s="135">
        <v>22</v>
      </c>
      <c r="H190" s="136" t="s">
        <v>185</v>
      </c>
      <c r="I190" s="136" t="s">
        <v>731</v>
      </c>
      <c r="J190" s="136" t="s">
        <v>256</v>
      </c>
      <c r="K190" s="136" t="s">
        <v>259</v>
      </c>
      <c r="L190" s="135"/>
      <c r="M190" s="135">
        <v>100</v>
      </c>
    </row>
    <row r="191" spans="1:951" x14ac:dyDescent="0.35">
      <c r="A191" s="90" t="s">
        <v>150</v>
      </c>
      <c r="B191" s="135">
        <v>4681902</v>
      </c>
      <c r="C191" s="136" t="s">
        <v>657</v>
      </c>
      <c r="D191" s="137">
        <v>31590</v>
      </c>
      <c r="E191" s="137">
        <v>21466</v>
      </c>
      <c r="F191" s="138"/>
      <c r="G191" s="138"/>
      <c r="H191" s="136" t="s">
        <v>185</v>
      </c>
      <c r="I191" s="136" t="s">
        <v>731</v>
      </c>
      <c r="J191" s="136" t="s">
        <v>256</v>
      </c>
      <c r="K191" s="136" t="s">
        <v>259</v>
      </c>
      <c r="L191" s="135"/>
      <c r="M191" s="135">
        <v>100</v>
      </c>
    </row>
    <row r="192" spans="1:951" x14ac:dyDescent="0.35">
      <c r="A192" s="90" t="s">
        <v>150</v>
      </c>
      <c r="B192" s="135">
        <v>4702054</v>
      </c>
      <c r="C192" s="136" t="s">
        <v>658</v>
      </c>
      <c r="D192" s="137">
        <v>35125</v>
      </c>
      <c r="E192" s="137">
        <v>21058</v>
      </c>
      <c r="F192" s="137">
        <v>42639</v>
      </c>
      <c r="G192" s="135">
        <v>20</v>
      </c>
      <c r="H192" s="136" t="s">
        <v>185</v>
      </c>
      <c r="I192" s="136" t="s">
        <v>731</v>
      </c>
      <c r="J192" s="136" t="s">
        <v>266</v>
      </c>
      <c r="K192" s="136" t="s">
        <v>259</v>
      </c>
      <c r="L192" s="135"/>
      <c r="M192" s="135">
        <v>100</v>
      </c>
    </row>
    <row r="193" spans="1:13" x14ac:dyDescent="0.35">
      <c r="A193" s="90" t="s">
        <v>150</v>
      </c>
      <c r="B193" s="135">
        <v>4748067</v>
      </c>
      <c r="C193" s="136" t="s">
        <v>659</v>
      </c>
      <c r="D193" s="137">
        <v>35823</v>
      </c>
      <c r="E193" s="137">
        <v>20015</v>
      </c>
      <c r="F193" s="137">
        <v>43311</v>
      </c>
      <c r="G193" s="135">
        <v>20</v>
      </c>
      <c r="H193" s="136" t="s">
        <v>185</v>
      </c>
      <c r="I193" s="136" t="s">
        <v>731</v>
      </c>
      <c r="J193" s="136" t="s">
        <v>261</v>
      </c>
      <c r="K193" s="136" t="s">
        <v>259</v>
      </c>
      <c r="L193" s="135"/>
      <c r="M193" s="135">
        <v>100</v>
      </c>
    </row>
    <row r="194" spans="1:13" x14ac:dyDescent="0.35">
      <c r="A194" s="90" t="s">
        <v>150</v>
      </c>
      <c r="B194" s="135">
        <v>4777522</v>
      </c>
      <c r="C194" s="136" t="s">
        <v>660</v>
      </c>
      <c r="D194" s="137">
        <v>35324</v>
      </c>
      <c r="E194" s="137">
        <v>20570</v>
      </c>
      <c r="F194" s="137">
        <v>42944</v>
      </c>
      <c r="G194" s="135">
        <v>21</v>
      </c>
      <c r="H194" s="136" t="s">
        <v>183</v>
      </c>
      <c r="I194" s="136" t="s">
        <v>731</v>
      </c>
      <c r="J194" s="136" t="s">
        <v>266</v>
      </c>
      <c r="K194" s="136" t="s">
        <v>259</v>
      </c>
      <c r="L194" s="135"/>
      <c r="M194" s="135">
        <v>100</v>
      </c>
    </row>
    <row r="195" spans="1:13" x14ac:dyDescent="0.35">
      <c r="A195" s="90" t="s">
        <v>150</v>
      </c>
      <c r="B195" s="135">
        <v>4783198</v>
      </c>
      <c r="C195" s="136" t="s">
        <v>661</v>
      </c>
      <c r="D195" s="137">
        <v>37025</v>
      </c>
      <c r="E195" s="137">
        <v>19916</v>
      </c>
      <c r="F195" s="137">
        <v>43906</v>
      </c>
      <c r="G195" s="135">
        <v>19</v>
      </c>
      <c r="H195" s="136" t="s">
        <v>185</v>
      </c>
      <c r="I195" s="136" t="s">
        <v>731</v>
      </c>
      <c r="J195" s="136" t="s">
        <v>261</v>
      </c>
      <c r="K195" s="136" t="s">
        <v>259</v>
      </c>
      <c r="L195" s="135"/>
      <c r="M195" s="135">
        <v>100</v>
      </c>
    </row>
    <row r="196" spans="1:13" x14ac:dyDescent="0.35">
      <c r="A196" s="90" t="s">
        <v>150</v>
      </c>
      <c r="B196" s="135">
        <v>4914010</v>
      </c>
      <c r="C196" s="136" t="s">
        <v>662</v>
      </c>
      <c r="D196" s="137">
        <v>30725</v>
      </c>
      <c r="E196" s="137">
        <v>21890</v>
      </c>
      <c r="F196" s="137">
        <v>41821</v>
      </c>
      <c r="G196" s="135">
        <v>30</v>
      </c>
      <c r="H196" s="136" t="s">
        <v>185</v>
      </c>
      <c r="I196" s="136" t="s">
        <v>731</v>
      </c>
      <c r="J196" s="136" t="s">
        <v>261</v>
      </c>
      <c r="K196" s="136" t="s">
        <v>259</v>
      </c>
      <c r="L196" s="135"/>
      <c r="M196" s="135">
        <v>100</v>
      </c>
    </row>
    <row r="197" spans="1:13" x14ac:dyDescent="0.35">
      <c r="A197" s="90" t="s">
        <v>150</v>
      </c>
      <c r="B197" s="135">
        <v>4944581</v>
      </c>
      <c r="C197" s="136" t="s">
        <v>663</v>
      </c>
      <c r="D197" s="137">
        <v>33863</v>
      </c>
      <c r="E197" s="137">
        <v>20608</v>
      </c>
      <c r="F197" s="137">
        <v>45080</v>
      </c>
      <c r="G197" s="135">
        <v>31</v>
      </c>
      <c r="H197" s="136" t="s">
        <v>183</v>
      </c>
      <c r="I197" s="136" t="s">
        <v>731</v>
      </c>
      <c r="J197" s="136" t="s">
        <v>268</v>
      </c>
      <c r="K197" s="136" t="s">
        <v>269</v>
      </c>
      <c r="L197" s="135"/>
      <c r="M197" s="135">
        <v>100</v>
      </c>
    </row>
    <row r="198" spans="1:13" x14ac:dyDescent="0.35">
      <c r="A198" s="90" t="s">
        <v>150</v>
      </c>
      <c r="B198" s="135">
        <v>4952588</v>
      </c>
      <c r="C198" s="136" t="s">
        <v>664</v>
      </c>
      <c r="D198" s="137">
        <v>35565</v>
      </c>
      <c r="E198" s="137">
        <v>21765</v>
      </c>
      <c r="F198" s="137">
        <v>41806</v>
      </c>
      <c r="G198" s="135">
        <v>17</v>
      </c>
      <c r="H198" s="136" t="s">
        <v>185</v>
      </c>
      <c r="I198" s="136" t="s">
        <v>731</v>
      </c>
      <c r="J198" s="136" t="s">
        <v>256</v>
      </c>
      <c r="K198" s="136" t="s">
        <v>259</v>
      </c>
      <c r="L198" s="135"/>
      <c r="M198" s="135">
        <v>100</v>
      </c>
    </row>
    <row r="199" spans="1:13" x14ac:dyDescent="0.35">
      <c r="A199" s="90" t="s">
        <v>150</v>
      </c>
      <c r="B199" s="135">
        <v>5026039</v>
      </c>
      <c r="C199" s="136" t="s">
        <v>665</v>
      </c>
      <c r="D199" s="137">
        <v>36465</v>
      </c>
      <c r="E199" s="137">
        <v>21564</v>
      </c>
      <c r="F199" s="137">
        <v>43539</v>
      </c>
      <c r="G199" s="135">
        <v>20</v>
      </c>
      <c r="H199" s="136" t="s">
        <v>183</v>
      </c>
      <c r="I199" s="136" t="s">
        <v>731</v>
      </c>
      <c r="J199" s="136" t="s">
        <v>263</v>
      </c>
      <c r="K199" s="136" t="s">
        <v>259</v>
      </c>
      <c r="L199" s="135"/>
      <c r="M199" s="135">
        <v>100</v>
      </c>
    </row>
    <row r="200" spans="1:13" x14ac:dyDescent="0.35">
      <c r="A200" s="90" t="s">
        <v>150</v>
      </c>
      <c r="B200" s="135">
        <v>5092151</v>
      </c>
      <c r="C200" s="136" t="s">
        <v>666</v>
      </c>
      <c r="D200" s="137">
        <v>33910</v>
      </c>
      <c r="E200" s="137">
        <v>20562</v>
      </c>
      <c r="F200" s="137">
        <v>42779</v>
      </c>
      <c r="G200" s="135">
        <v>25</v>
      </c>
      <c r="H200" s="136" t="s">
        <v>183</v>
      </c>
      <c r="I200" s="136" t="s">
        <v>731</v>
      </c>
      <c r="J200" s="136" t="s">
        <v>261</v>
      </c>
      <c r="K200" s="136" t="s">
        <v>269</v>
      </c>
      <c r="L200" s="135"/>
      <c r="M200" s="135">
        <v>100</v>
      </c>
    </row>
    <row r="201" spans="1:13" x14ac:dyDescent="0.35">
      <c r="A201" s="90" t="s">
        <v>150</v>
      </c>
      <c r="B201" s="135">
        <v>5121764</v>
      </c>
      <c r="C201" s="136" t="s">
        <v>667</v>
      </c>
      <c r="D201" s="137">
        <v>36577</v>
      </c>
      <c r="E201" s="137">
        <v>21187</v>
      </c>
      <c r="F201" s="138"/>
      <c r="G201" s="138"/>
      <c r="H201" s="136" t="s">
        <v>185</v>
      </c>
      <c r="I201" s="136" t="s">
        <v>731</v>
      </c>
      <c r="J201" s="136" t="s">
        <v>266</v>
      </c>
      <c r="K201" s="136" t="s">
        <v>259</v>
      </c>
      <c r="L201" s="135"/>
      <c r="M201" s="135">
        <v>100</v>
      </c>
    </row>
    <row r="202" spans="1:13" x14ac:dyDescent="0.35">
      <c r="A202" s="90" t="s">
        <v>150</v>
      </c>
      <c r="B202" s="135">
        <v>5155303</v>
      </c>
      <c r="C202" s="136" t="s">
        <v>668</v>
      </c>
      <c r="D202" s="137">
        <v>35583</v>
      </c>
      <c r="E202" s="137">
        <v>20850</v>
      </c>
      <c r="F202" s="137">
        <v>42944</v>
      </c>
      <c r="G202" s="135">
        <v>20</v>
      </c>
      <c r="H202" s="136" t="s">
        <v>185</v>
      </c>
      <c r="I202" s="136" t="s">
        <v>731</v>
      </c>
      <c r="J202" s="136" t="s">
        <v>256</v>
      </c>
      <c r="K202" s="136" t="s">
        <v>259</v>
      </c>
      <c r="L202" s="135"/>
      <c r="M202" s="135">
        <v>100</v>
      </c>
    </row>
    <row r="203" spans="1:13" x14ac:dyDescent="0.35">
      <c r="A203" s="90" t="s">
        <v>150</v>
      </c>
      <c r="B203" s="135">
        <v>5290201</v>
      </c>
      <c r="C203" s="136" t="s">
        <v>669</v>
      </c>
      <c r="D203" s="137">
        <v>34731</v>
      </c>
      <c r="E203" s="137">
        <v>21649</v>
      </c>
      <c r="F203" s="137">
        <v>45080</v>
      </c>
      <c r="G203" s="135">
        <v>28</v>
      </c>
      <c r="H203" s="136" t="s">
        <v>183</v>
      </c>
      <c r="I203" s="136" t="s">
        <v>731</v>
      </c>
      <c r="J203" s="136" t="s">
        <v>261</v>
      </c>
      <c r="K203" s="136" t="s">
        <v>259</v>
      </c>
      <c r="L203" s="135"/>
      <c r="M203" s="135">
        <v>100</v>
      </c>
    </row>
    <row r="204" spans="1:13" x14ac:dyDescent="0.35">
      <c r="A204" s="90" t="s">
        <v>150</v>
      </c>
      <c r="B204" s="135">
        <v>5629825</v>
      </c>
      <c r="C204" s="136" t="s">
        <v>670</v>
      </c>
      <c r="D204" s="137">
        <v>36069</v>
      </c>
      <c r="E204" s="137">
        <v>21899</v>
      </c>
      <c r="F204" s="137">
        <v>45450</v>
      </c>
      <c r="G204" s="135">
        <v>26</v>
      </c>
      <c r="H204" s="136" t="s">
        <v>183</v>
      </c>
      <c r="I204" s="136" t="s">
        <v>731</v>
      </c>
      <c r="J204" s="136" t="s">
        <v>266</v>
      </c>
      <c r="K204" s="136" t="s">
        <v>259</v>
      </c>
      <c r="L204" s="135"/>
      <c r="M204" s="135">
        <v>100</v>
      </c>
    </row>
    <row r="205" spans="1:13" x14ac:dyDescent="0.35">
      <c r="A205" s="90" t="s">
        <v>150</v>
      </c>
      <c r="B205" s="135">
        <v>5629875</v>
      </c>
      <c r="C205" s="136" t="s">
        <v>671</v>
      </c>
      <c r="D205" s="137">
        <v>38362</v>
      </c>
      <c r="E205" s="137">
        <v>21686</v>
      </c>
      <c r="F205" s="137">
        <v>45080</v>
      </c>
      <c r="G205" s="135">
        <v>18</v>
      </c>
      <c r="H205" s="136" t="s">
        <v>185</v>
      </c>
      <c r="I205" s="136" t="s">
        <v>731</v>
      </c>
      <c r="J205" s="136" t="s">
        <v>263</v>
      </c>
      <c r="K205" s="136" t="s">
        <v>259</v>
      </c>
      <c r="L205" s="135"/>
      <c r="M205" s="135">
        <v>100</v>
      </c>
    </row>
    <row r="206" spans="1:13" x14ac:dyDescent="0.35">
      <c r="A206" s="90" t="s">
        <v>150</v>
      </c>
      <c r="B206" s="135">
        <v>5734557</v>
      </c>
      <c r="C206" s="136" t="s">
        <v>672</v>
      </c>
      <c r="D206" s="137">
        <v>36678</v>
      </c>
      <c r="E206" s="137">
        <v>21963</v>
      </c>
      <c r="F206" s="137">
        <v>43984</v>
      </c>
      <c r="G206" s="135">
        <v>20</v>
      </c>
      <c r="H206" s="136" t="s">
        <v>185</v>
      </c>
      <c r="I206" s="136" t="s">
        <v>731</v>
      </c>
      <c r="J206" s="136" t="s">
        <v>261</v>
      </c>
      <c r="K206" s="136" t="s">
        <v>259</v>
      </c>
      <c r="L206" s="135"/>
      <c r="M206" s="135">
        <v>100</v>
      </c>
    </row>
    <row r="207" spans="1:13" x14ac:dyDescent="0.35">
      <c r="A207" s="90" t="s">
        <v>150</v>
      </c>
      <c r="B207" s="135">
        <v>5763382</v>
      </c>
      <c r="C207" s="136" t="s">
        <v>673</v>
      </c>
      <c r="D207" s="137">
        <v>38761</v>
      </c>
      <c r="E207" s="137">
        <v>21910</v>
      </c>
      <c r="F207" s="137">
        <v>42779</v>
      </c>
      <c r="G207" s="135">
        <v>11</v>
      </c>
      <c r="H207" s="136" t="s">
        <v>185</v>
      </c>
      <c r="I207" s="136" t="s">
        <v>731</v>
      </c>
      <c r="J207" s="136" t="s">
        <v>266</v>
      </c>
      <c r="K207" s="136" t="s">
        <v>269</v>
      </c>
      <c r="L207" s="135"/>
      <c r="M207" s="135">
        <v>100</v>
      </c>
    </row>
    <row r="208" spans="1:13" x14ac:dyDescent="0.35">
      <c r="A208" s="90" t="s">
        <v>150</v>
      </c>
      <c r="B208" s="135">
        <v>5876147</v>
      </c>
      <c r="C208" s="136" t="s">
        <v>674</v>
      </c>
      <c r="D208" s="137">
        <v>36069</v>
      </c>
      <c r="E208" s="137">
        <v>23322</v>
      </c>
      <c r="F208" s="137">
        <v>45080</v>
      </c>
      <c r="G208" s="135">
        <v>25</v>
      </c>
      <c r="H208" s="136" t="s">
        <v>185</v>
      </c>
      <c r="I208" s="136" t="s">
        <v>731</v>
      </c>
      <c r="J208" s="136" t="s">
        <v>256</v>
      </c>
      <c r="K208" s="136" t="s">
        <v>259</v>
      </c>
      <c r="L208" s="135"/>
      <c r="M208" s="135">
        <v>100</v>
      </c>
    </row>
    <row r="209" spans="1:13" x14ac:dyDescent="0.35">
      <c r="A209" s="90" t="s">
        <v>150</v>
      </c>
      <c r="B209" s="135">
        <v>6023962</v>
      </c>
      <c r="C209" s="136" t="s">
        <v>729</v>
      </c>
      <c r="D209" s="137">
        <v>39895</v>
      </c>
      <c r="E209" s="137">
        <v>22707</v>
      </c>
      <c r="F209" s="137">
        <v>41835</v>
      </c>
      <c r="G209" s="135">
        <v>5</v>
      </c>
      <c r="H209" s="136" t="s">
        <v>185</v>
      </c>
      <c r="I209" s="136" t="s">
        <v>257</v>
      </c>
      <c r="J209" s="136" t="s">
        <v>268</v>
      </c>
      <c r="K209" s="136" t="s">
        <v>269</v>
      </c>
      <c r="L209" s="135"/>
      <c r="M209" s="135">
        <v>85</v>
      </c>
    </row>
    <row r="210" spans="1:13" x14ac:dyDescent="0.35">
      <c r="A210" s="90" t="s">
        <v>150</v>
      </c>
      <c r="B210" s="135">
        <v>6086948</v>
      </c>
      <c r="C210" s="136" t="s">
        <v>675</v>
      </c>
      <c r="D210" s="137">
        <v>27926</v>
      </c>
      <c r="E210" s="137">
        <v>15806</v>
      </c>
      <c r="F210" s="137">
        <v>35400</v>
      </c>
      <c r="G210" s="135">
        <v>20</v>
      </c>
      <c r="H210" s="136" t="s">
        <v>185</v>
      </c>
      <c r="I210" s="136" t="s">
        <v>731</v>
      </c>
      <c r="J210" s="136" t="s">
        <v>261</v>
      </c>
      <c r="K210" s="136" t="s">
        <v>259</v>
      </c>
      <c r="L210" s="135"/>
      <c r="M210" s="135">
        <v>100</v>
      </c>
    </row>
    <row r="211" spans="1:13" x14ac:dyDescent="0.35">
      <c r="A211" s="90" t="s">
        <v>150</v>
      </c>
      <c r="B211" s="135">
        <v>6120461</v>
      </c>
      <c r="C211" s="136" t="s">
        <v>676</v>
      </c>
      <c r="D211" s="137">
        <v>33973</v>
      </c>
      <c r="E211" s="137">
        <v>23830</v>
      </c>
      <c r="F211" s="137">
        <v>42779</v>
      </c>
      <c r="G211" s="135">
        <v>24</v>
      </c>
      <c r="H211" s="136" t="s">
        <v>185</v>
      </c>
      <c r="I211" s="136" t="s">
        <v>731</v>
      </c>
      <c r="J211" s="136" t="s">
        <v>261</v>
      </c>
      <c r="K211" s="136" t="s">
        <v>259</v>
      </c>
      <c r="L211" s="135"/>
      <c r="M211" s="135">
        <v>100</v>
      </c>
    </row>
    <row r="212" spans="1:13" x14ac:dyDescent="0.35">
      <c r="A212" s="90" t="s">
        <v>150</v>
      </c>
      <c r="B212" s="135">
        <v>6171138</v>
      </c>
      <c r="C212" s="136" t="s">
        <v>677</v>
      </c>
      <c r="D212" s="137">
        <v>34851</v>
      </c>
      <c r="E212" s="137">
        <v>23623</v>
      </c>
      <c r="F212" s="137">
        <v>41927</v>
      </c>
      <c r="G212" s="135">
        <v>19</v>
      </c>
      <c r="H212" s="136" t="s">
        <v>183</v>
      </c>
      <c r="I212" s="136" t="s">
        <v>731</v>
      </c>
      <c r="J212" s="136" t="s">
        <v>266</v>
      </c>
      <c r="K212" s="136" t="s">
        <v>259</v>
      </c>
      <c r="L212" s="135"/>
      <c r="M212" s="135">
        <v>100</v>
      </c>
    </row>
    <row r="213" spans="1:13" x14ac:dyDescent="0.35">
      <c r="A213" s="90" t="s">
        <v>150</v>
      </c>
      <c r="B213" s="135">
        <v>6172336</v>
      </c>
      <c r="C213" s="136" t="s">
        <v>678</v>
      </c>
      <c r="D213" s="137">
        <v>39181</v>
      </c>
      <c r="E213" s="137">
        <v>23793</v>
      </c>
      <c r="F213" s="137">
        <v>45450</v>
      </c>
      <c r="G213" s="135">
        <v>17</v>
      </c>
      <c r="H213" s="136" t="s">
        <v>185</v>
      </c>
      <c r="I213" s="136" t="s">
        <v>731</v>
      </c>
      <c r="J213" s="136" t="s">
        <v>266</v>
      </c>
      <c r="K213" s="136" t="s">
        <v>259</v>
      </c>
      <c r="L213" s="135"/>
      <c r="M213" s="135">
        <v>100</v>
      </c>
    </row>
    <row r="214" spans="1:13" x14ac:dyDescent="0.35">
      <c r="A214" s="90" t="s">
        <v>150</v>
      </c>
      <c r="B214" s="135">
        <v>6376395</v>
      </c>
      <c r="C214" s="136" t="s">
        <v>679</v>
      </c>
      <c r="D214" s="137">
        <v>39181</v>
      </c>
      <c r="E214" s="137">
        <v>39181</v>
      </c>
      <c r="F214" s="137">
        <v>44868</v>
      </c>
      <c r="G214" s="135">
        <v>15</v>
      </c>
      <c r="H214" s="136" t="s">
        <v>185</v>
      </c>
      <c r="I214" s="136" t="s">
        <v>731</v>
      </c>
      <c r="J214" s="136" t="s">
        <v>266</v>
      </c>
      <c r="K214" s="136" t="s">
        <v>259</v>
      </c>
      <c r="L214" s="135"/>
      <c r="M214" s="135">
        <v>100</v>
      </c>
    </row>
    <row r="215" spans="1:13" x14ac:dyDescent="0.35">
      <c r="A215" s="90" t="s">
        <v>150</v>
      </c>
      <c r="B215" s="135">
        <v>6424346</v>
      </c>
      <c r="C215" s="136" t="s">
        <v>680</v>
      </c>
      <c r="D215" s="137">
        <v>43374</v>
      </c>
      <c r="E215" s="137">
        <v>44197</v>
      </c>
      <c r="F215" s="137">
        <v>45705</v>
      </c>
      <c r="G215" s="135">
        <v>7</v>
      </c>
      <c r="H215" s="136" t="s">
        <v>185</v>
      </c>
      <c r="I215" s="136" t="s">
        <v>731</v>
      </c>
      <c r="J215" s="136" t="s">
        <v>256</v>
      </c>
      <c r="K215" s="136" t="s">
        <v>269</v>
      </c>
      <c r="L215" s="135"/>
      <c r="M215" s="135">
        <v>100</v>
      </c>
    </row>
    <row r="216" spans="1:13" x14ac:dyDescent="0.35">
      <c r="A216" s="90" t="s">
        <v>150</v>
      </c>
      <c r="B216" s="135">
        <v>6520299</v>
      </c>
      <c r="C216" s="136" t="s">
        <v>681</v>
      </c>
      <c r="D216" s="137">
        <v>35445</v>
      </c>
      <c r="E216" s="137">
        <v>22803</v>
      </c>
      <c r="F216" s="137">
        <v>40908</v>
      </c>
      <c r="G216" s="135">
        <v>14</v>
      </c>
      <c r="H216" s="136" t="s">
        <v>185</v>
      </c>
      <c r="I216" s="136" t="s">
        <v>731</v>
      </c>
      <c r="J216" s="136" t="s">
        <v>256</v>
      </c>
      <c r="K216" s="136" t="s">
        <v>259</v>
      </c>
      <c r="L216" s="135"/>
      <c r="M216" s="135">
        <v>100</v>
      </c>
    </row>
    <row r="217" spans="1:13" x14ac:dyDescent="0.35">
      <c r="A217" s="90" t="s">
        <v>150</v>
      </c>
      <c r="B217" s="135">
        <v>6865851</v>
      </c>
      <c r="C217" s="136" t="s">
        <v>682</v>
      </c>
      <c r="D217" s="137">
        <v>34746</v>
      </c>
      <c r="E217" s="137">
        <v>24054</v>
      </c>
      <c r="F217" s="137">
        <v>43906</v>
      </c>
      <c r="G217" s="135">
        <v>25</v>
      </c>
      <c r="H217" s="136" t="s">
        <v>183</v>
      </c>
      <c r="I217" s="136" t="s">
        <v>731</v>
      </c>
      <c r="J217" s="136" t="s">
        <v>256</v>
      </c>
      <c r="K217" s="136" t="s">
        <v>259</v>
      </c>
      <c r="L217" s="135"/>
      <c r="M217" s="135">
        <v>100</v>
      </c>
    </row>
    <row r="218" spans="1:13" x14ac:dyDescent="0.35">
      <c r="A218" s="90" t="s">
        <v>150</v>
      </c>
      <c r="B218" s="135">
        <v>6966771</v>
      </c>
      <c r="C218" s="136" t="s">
        <v>683</v>
      </c>
      <c r="D218" s="137">
        <v>32771</v>
      </c>
      <c r="E218" s="137">
        <v>24550</v>
      </c>
      <c r="F218" s="137">
        <v>42058</v>
      </c>
      <c r="G218" s="135">
        <v>26</v>
      </c>
      <c r="H218" s="136" t="s">
        <v>185</v>
      </c>
      <c r="I218" s="136" t="s">
        <v>731</v>
      </c>
      <c r="J218" s="136" t="s">
        <v>268</v>
      </c>
      <c r="K218" s="136" t="s">
        <v>269</v>
      </c>
      <c r="L218" s="135"/>
      <c r="M218" s="135">
        <v>100</v>
      </c>
    </row>
    <row r="219" spans="1:13" x14ac:dyDescent="0.35">
      <c r="A219" s="90" t="s">
        <v>150</v>
      </c>
      <c r="B219" s="135">
        <v>6972251</v>
      </c>
      <c r="C219" s="136" t="s">
        <v>684</v>
      </c>
      <c r="D219" s="137">
        <v>28246</v>
      </c>
      <c r="E219" s="137">
        <v>17726</v>
      </c>
      <c r="F219" s="137">
        <v>36069</v>
      </c>
      <c r="G219" s="135">
        <v>21</v>
      </c>
      <c r="H219" s="136" t="s">
        <v>185</v>
      </c>
      <c r="I219" s="136" t="s">
        <v>731</v>
      </c>
      <c r="J219" s="136" t="s">
        <v>261</v>
      </c>
      <c r="K219" s="136" t="s">
        <v>259</v>
      </c>
      <c r="L219" s="135"/>
      <c r="M219" s="135">
        <v>100</v>
      </c>
    </row>
    <row r="220" spans="1:13" x14ac:dyDescent="0.35">
      <c r="A220" s="90" t="s">
        <v>150</v>
      </c>
      <c r="B220" s="135">
        <v>7050351</v>
      </c>
      <c r="C220" s="136" t="s">
        <v>685</v>
      </c>
      <c r="D220" s="137">
        <v>34408</v>
      </c>
      <c r="E220" s="137">
        <v>22759</v>
      </c>
      <c r="F220" s="137">
        <v>43539</v>
      </c>
      <c r="G220" s="135">
        <v>25</v>
      </c>
      <c r="H220" s="136" t="s">
        <v>183</v>
      </c>
      <c r="I220" s="136" t="s">
        <v>731</v>
      </c>
      <c r="J220" s="136" t="s">
        <v>266</v>
      </c>
      <c r="K220" s="136" t="s">
        <v>259</v>
      </c>
      <c r="L220" s="135"/>
      <c r="M220" s="135">
        <v>100</v>
      </c>
    </row>
    <row r="221" spans="1:13" x14ac:dyDescent="0.35">
      <c r="A221" s="90" t="s">
        <v>150</v>
      </c>
      <c r="B221" s="135">
        <v>7169649</v>
      </c>
      <c r="C221" s="136" t="s">
        <v>686</v>
      </c>
      <c r="D221" s="137">
        <v>34618</v>
      </c>
      <c r="E221" s="137">
        <v>23586</v>
      </c>
      <c r="F221" s="137">
        <v>43114</v>
      </c>
      <c r="G221" s="135">
        <v>24</v>
      </c>
      <c r="H221" s="136" t="s">
        <v>183</v>
      </c>
      <c r="I221" s="136" t="s">
        <v>731</v>
      </c>
      <c r="J221" s="136" t="s">
        <v>256</v>
      </c>
      <c r="K221" s="136" t="s">
        <v>259</v>
      </c>
      <c r="L221" s="135"/>
      <c r="M221" s="135">
        <v>100</v>
      </c>
    </row>
    <row r="222" spans="1:13" x14ac:dyDescent="0.35">
      <c r="A222" s="90" t="s">
        <v>150</v>
      </c>
      <c r="B222" s="135">
        <v>7237087</v>
      </c>
      <c r="C222" s="136" t="s">
        <v>687</v>
      </c>
      <c r="D222" s="137">
        <v>38426</v>
      </c>
      <c r="E222" s="137">
        <v>23431</v>
      </c>
      <c r="F222" s="137">
        <v>45120</v>
      </c>
      <c r="G222" s="135">
        <v>18</v>
      </c>
      <c r="H222" s="136" t="s">
        <v>185</v>
      </c>
      <c r="I222" s="136" t="s">
        <v>731</v>
      </c>
      <c r="J222" s="136" t="s">
        <v>266</v>
      </c>
      <c r="K222" s="136" t="s">
        <v>259</v>
      </c>
      <c r="L222" s="135"/>
      <c r="M222" s="135">
        <v>100</v>
      </c>
    </row>
    <row r="223" spans="1:13" x14ac:dyDescent="0.35">
      <c r="A223" s="90" t="s">
        <v>150</v>
      </c>
      <c r="B223" s="135">
        <v>7490904</v>
      </c>
      <c r="C223" s="136" t="s">
        <v>688</v>
      </c>
      <c r="D223" s="137">
        <v>37773</v>
      </c>
      <c r="E223" s="137">
        <v>21926</v>
      </c>
      <c r="F223" s="137">
        <v>43539</v>
      </c>
      <c r="G223" s="135">
        <v>16</v>
      </c>
      <c r="H223" s="136" t="s">
        <v>185</v>
      </c>
      <c r="I223" s="136" t="s">
        <v>731</v>
      </c>
      <c r="J223" s="136" t="s">
        <v>256</v>
      </c>
      <c r="K223" s="136" t="s">
        <v>259</v>
      </c>
      <c r="L223" s="135"/>
      <c r="M223" s="135">
        <v>100</v>
      </c>
    </row>
    <row r="224" spans="1:13" x14ac:dyDescent="0.35">
      <c r="A224" s="90" t="s">
        <v>150</v>
      </c>
      <c r="B224" s="135">
        <v>7517999</v>
      </c>
      <c r="C224" s="136" t="s">
        <v>689</v>
      </c>
      <c r="D224" s="137">
        <v>36192</v>
      </c>
      <c r="E224" s="137">
        <v>22329</v>
      </c>
      <c r="F224" s="137">
        <v>44886</v>
      </c>
      <c r="G224" s="135">
        <v>23</v>
      </c>
      <c r="H224" s="136" t="s">
        <v>183</v>
      </c>
      <c r="I224" s="136" t="s">
        <v>731</v>
      </c>
      <c r="J224" s="136" t="s">
        <v>268</v>
      </c>
      <c r="K224" s="136" t="s">
        <v>269</v>
      </c>
      <c r="L224" s="135"/>
      <c r="M224" s="135">
        <v>100</v>
      </c>
    </row>
    <row r="225" spans="1:13" x14ac:dyDescent="0.35">
      <c r="A225" s="90" t="s">
        <v>150</v>
      </c>
      <c r="B225" s="135">
        <v>7578730</v>
      </c>
      <c r="C225" s="136" t="s">
        <v>690</v>
      </c>
      <c r="D225" s="137">
        <v>37422</v>
      </c>
      <c r="E225" s="137">
        <v>23654</v>
      </c>
      <c r="F225" s="138"/>
      <c r="G225" s="138"/>
      <c r="H225" s="136" t="s">
        <v>183</v>
      </c>
      <c r="I225" s="136" t="s">
        <v>731</v>
      </c>
      <c r="J225" s="136" t="s">
        <v>263</v>
      </c>
      <c r="K225" s="136" t="s">
        <v>259</v>
      </c>
      <c r="L225" s="135"/>
      <c r="M225" s="135">
        <v>100</v>
      </c>
    </row>
    <row r="226" spans="1:13" x14ac:dyDescent="0.35">
      <c r="A226" s="90" t="s">
        <v>150</v>
      </c>
      <c r="B226" s="135">
        <v>7866687</v>
      </c>
      <c r="C226" s="136" t="s">
        <v>691</v>
      </c>
      <c r="D226" s="137">
        <v>37422</v>
      </c>
      <c r="E226" s="137">
        <v>23196</v>
      </c>
      <c r="F226" s="138"/>
      <c r="G226" s="138"/>
      <c r="H226" s="136" t="s">
        <v>183</v>
      </c>
      <c r="I226" s="136" t="s">
        <v>731</v>
      </c>
      <c r="J226" s="136" t="s">
        <v>266</v>
      </c>
      <c r="K226" s="136" t="s">
        <v>259</v>
      </c>
      <c r="L226" s="135"/>
      <c r="M226" s="135">
        <v>100</v>
      </c>
    </row>
    <row r="227" spans="1:13" x14ac:dyDescent="0.35">
      <c r="A227" s="90" t="s">
        <v>150</v>
      </c>
      <c r="B227" s="135">
        <v>7911354</v>
      </c>
      <c r="C227" s="136" t="s">
        <v>692</v>
      </c>
      <c r="D227" s="137">
        <v>38732</v>
      </c>
      <c r="E227" s="137">
        <v>24564</v>
      </c>
      <c r="F227" s="137">
        <v>43539</v>
      </c>
      <c r="G227" s="135">
        <v>13</v>
      </c>
      <c r="H227" s="136" t="s">
        <v>183</v>
      </c>
      <c r="I227" s="136" t="s">
        <v>731</v>
      </c>
      <c r="J227" s="136" t="s">
        <v>256</v>
      </c>
      <c r="K227" s="136" t="s">
        <v>259</v>
      </c>
      <c r="L227" s="135"/>
      <c r="M227" s="135">
        <v>100</v>
      </c>
    </row>
    <row r="228" spans="1:13" x14ac:dyDescent="0.35">
      <c r="A228" s="90" t="s">
        <v>150</v>
      </c>
      <c r="B228" s="135">
        <v>7925373</v>
      </c>
      <c r="C228" s="136" t="s">
        <v>693</v>
      </c>
      <c r="D228" s="137">
        <v>38257</v>
      </c>
      <c r="E228" s="137">
        <v>24353</v>
      </c>
      <c r="F228" s="137">
        <v>45705</v>
      </c>
      <c r="G228" s="135">
        <v>21</v>
      </c>
      <c r="H228" s="136" t="s">
        <v>185</v>
      </c>
      <c r="I228" s="136" t="s">
        <v>731</v>
      </c>
      <c r="J228" s="136" t="s">
        <v>256</v>
      </c>
      <c r="K228" s="136" t="s">
        <v>259</v>
      </c>
      <c r="L228" s="135"/>
      <c r="M228" s="135">
        <v>100</v>
      </c>
    </row>
    <row r="229" spans="1:13" x14ac:dyDescent="0.35">
      <c r="A229" s="90" t="s">
        <v>150</v>
      </c>
      <c r="B229" s="135">
        <v>8021159</v>
      </c>
      <c r="C229" s="136" t="s">
        <v>694</v>
      </c>
      <c r="D229" s="137">
        <v>40924</v>
      </c>
      <c r="E229" s="137">
        <v>22354</v>
      </c>
      <c r="F229" s="137">
        <v>45084</v>
      </c>
      <c r="G229" s="135">
        <v>11</v>
      </c>
      <c r="H229" s="136" t="s">
        <v>185</v>
      </c>
      <c r="I229" s="136" t="s">
        <v>731</v>
      </c>
      <c r="J229" s="136" t="s">
        <v>268</v>
      </c>
      <c r="K229" s="136" t="s">
        <v>280</v>
      </c>
      <c r="L229" s="135"/>
      <c r="M229" s="135">
        <v>100</v>
      </c>
    </row>
    <row r="230" spans="1:13" x14ac:dyDescent="0.35">
      <c r="A230" s="90" t="s">
        <v>150</v>
      </c>
      <c r="B230" s="135">
        <v>8028174</v>
      </c>
      <c r="C230" s="136" t="s">
        <v>695</v>
      </c>
      <c r="D230" s="137">
        <v>35695</v>
      </c>
      <c r="E230" s="137">
        <v>23612</v>
      </c>
      <c r="F230" s="137">
        <v>45705</v>
      </c>
      <c r="G230" s="135">
        <v>28</v>
      </c>
      <c r="H230" s="136" t="s">
        <v>185</v>
      </c>
      <c r="I230" s="136" t="s">
        <v>731</v>
      </c>
      <c r="J230" s="136" t="s">
        <v>256</v>
      </c>
      <c r="K230" s="136" t="s">
        <v>259</v>
      </c>
      <c r="L230" s="135"/>
      <c r="M230" s="135">
        <v>100</v>
      </c>
    </row>
    <row r="231" spans="1:13" x14ac:dyDescent="0.35">
      <c r="A231" s="90" t="s">
        <v>150</v>
      </c>
      <c r="B231" s="135">
        <v>8047066</v>
      </c>
      <c r="C231" s="136" t="s">
        <v>696</v>
      </c>
      <c r="D231" s="137">
        <v>37958</v>
      </c>
      <c r="E231" s="137">
        <v>28272</v>
      </c>
      <c r="F231" s="137">
        <v>45450</v>
      </c>
      <c r="G231" s="135">
        <v>21</v>
      </c>
      <c r="H231" s="136" t="s">
        <v>185</v>
      </c>
      <c r="I231" s="136" t="s">
        <v>731</v>
      </c>
      <c r="J231" s="136" t="s">
        <v>256</v>
      </c>
      <c r="K231" s="136" t="s">
        <v>259</v>
      </c>
      <c r="L231" s="135"/>
      <c r="M231" s="135">
        <v>100</v>
      </c>
    </row>
    <row r="232" spans="1:13" x14ac:dyDescent="0.35">
      <c r="A232" s="90" t="s">
        <v>150</v>
      </c>
      <c r="B232" s="135">
        <v>8050033</v>
      </c>
      <c r="C232" s="136" t="s">
        <v>697</v>
      </c>
      <c r="D232" s="137">
        <v>35324</v>
      </c>
      <c r="E232" s="137">
        <v>21808</v>
      </c>
      <c r="F232" s="137">
        <v>43311</v>
      </c>
      <c r="G232" s="135">
        <v>22</v>
      </c>
      <c r="H232" s="136" t="s">
        <v>185</v>
      </c>
      <c r="I232" s="136" t="s">
        <v>731</v>
      </c>
      <c r="J232" s="136" t="s">
        <v>256</v>
      </c>
      <c r="K232" s="136" t="s">
        <v>259</v>
      </c>
      <c r="L232" s="135"/>
      <c r="M232" s="135">
        <v>100</v>
      </c>
    </row>
    <row r="233" spans="1:13" x14ac:dyDescent="0.35">
      <c r="A233" s="90" t="s">
        <v>150</v>
      </c>
      <c r="B233" s="135">
        <v>8052942</v>
      </c>
      <c r="C233" s="136" t="s">
        <v>698</v>
      </c>
      <c r="D233" s="137">
        <v>30878</v>
      </c>
      <c r="E233" s="137">
        <v>21999</v>
      </c>
      <c r="F233" s="137">
        <v>42944</v>
      </c>
      <c r="G233" s="135">
        <v>33</v>
      </c>
      <c r="H233" s="136" t="s">
        <v>185</v>
      </c>
      <c r="I233" s="136" t="s">
        <v>731</v>
      </c>
      <c r="J233" s="136" t="s">
        <v>266</v>
      </c>
      <c r="K233" s="136" t="s">
        <v>259</v>
      </c>
      <c r="L233" s="135"/>
      <c r="M233" s="135">
        <v>100</v>
      </c>
    </row>
    <row r="234" spans="1:13" x14ac:dyDescent="0.35">
      <c r="A234" s="90" t="s">
        <v>150</v>
      </c>
      <c r="B234" s="135">
        <v>8189849</v>
      </c>
      <c r="C234" s="136" t="s">
        <v>699</v>
      </c>
      <c r="D234" s="137">
        <v>39722</v>
      </c>
      <c r="E234" s="137">
        <v>24823</v>
      </c>
      <c r="F234" s="137">
        <v>44886</v>
      </c>
      <c r="G234" s="135">
        <v>14</v>
      </c>
      <c r="H234" s="136" t="s">
        <v>183</v>
      </c>
      <c r="I234" s="136" t="s">
        <v>731</v>
      </c>
      <c r="J234" s="136" t="s">
        <v>263</v>
      </c>
      <c r="K234" s="136" t="s">
        <v>259</v>
      </c>
      <c r="L234" s="135"/>
      <c r="M234" s="135">
        <v>100</v>
      </c>
    </row>
    <row r="235" spans="1:13" x14ac:dyDescent="0.35">
      <c r="A235" s="90" t="s">
        <v>150</v>
      </c>
      <c r="B235" s="135">
        <v>8196709</v>
      </c>
      <c r="C235" s="136" t="s">
        <v>700</v>
      </c>
      <c r="D235" s="137">
        <v>39181</v>
      </c>
      <c r="E235" s="137">
        <v>23634</v>
      </c>
      <c r="F235" s="138"/>
      <c r="G235" s="138"/>
      <c r="H235" s="136" t="s">
        <v>183</v>
      </c>
      <c r="I235" s="136" t="s">
        <v>731</v>
      </c>
      <c r="J235" s="136" t="s">
        <v>263</v>
      </c>
      <c r="K235" s="136" t="s">
        <v>259</v>
      </c>
      <c r="L235" s="135"/>
      <c r="M235" s="135">
        <v>100</v>
      </c>
    </row>
    <row r="236" spans="1:13" x14ac:dyDescent="0.35">
      <c r="A236" s="90" t="s">
        <v>150</v>
      </c>
      <c r="B236" s="135">
        <v>8346573</v>
      </c>
      <c r="C236" s="136" t="s">
        <v>701</v>
      </c>
      <c r="D236" s="137">
        <v>35079</v>
      </c>
      <c r="E236" s="137">
        <v>25008</v>
      </c>
      <c r="F236" s="137">
        <v>43539</v>
      </c>
      <c r="G236" s="135">
        <v>23</v>
      </c>
      <c r="H236" s="136" t="s">
        <v>183</v>
      </c>
      <c r="I236" s="136" t="s">
        <v>731</v>
      </c>
      <c r="J236" s="136" t="s">
        <v>266</v>
      </c>
      <c r="K236" s="136" t="s">
        <v>259</v>
      </c>
      <c r="L236" s="135"/>
      <c r="M236" s="135">
        <v>100</v>
      </c>
    </row>
    <row r="237" spans="1:13" x14ac:dyDescent="0.35">
      <c r="A237" s="90" t="s">
        <v>150</v>
      </c>
      <c r="B237" s="135">
        <v>8474372</v>
      </c>
      <c r="C237" s="136" t="s">
        <v>702</v>
      </c>
      <c r="D237" s="137">
        <v>34714</v>
      </c>
      <c r="E237" s="137">
        <v>23825</v>
      </c>
      <c r="F237" s="138"/>
      <c r="G237" s="138"/>
      <c r="H237" s="136" t="s">
        <v>183</v>
      </c>
      <c r="I237" s="136" t="s">
        <v>731</v>
      </c>
      <c r="J237" s="136" t="s">
        <v>266</v>
      </c>
      <c r="K237" s="136" t="s">
        <v>259</v>
      </c>
      <c r="L237" s="135"/>
      <c r="M237" s="135">
        <v>100</v>
      </c>
    </row>
    <row r="238" spans="1:13" x14ac:dyDescent="0.35">
      <c r="A238" s="90" t="s">
        <v>150</v>
      </c>
      <c r="B238" s="135">
        <v>8474545</v>
      </c>
      <c r="C238" s="136" t="s">
        <v>703</v>
      </c>
      <c r="D238" s="137">
        <v>37025</v>
      </c>
      <c r="E238" s="137">
        <v>23249</v>
      </c>
      <c r="F238" s="138"/>
      <c r="G238" s="138"/>
      <c r="H238" s="136" t="s">
        <v>185</v>
      </c>
      <c r="I238" s="136" t="s">
        <v>731</v>
      </c>
      <c r="J238" s="136" t="s">
        <v>263</v>
      </c>
      <c r="K238" s="136" t="s">
        <v>259</v>
      </c>
      <c r="L238" s="135"/>
      <c r="M238" s="135">
        <v>100</v>
      </c>
    </row>
    <row r="239" spans="1:13" x14ac:dyDescent="0.35">
      <c r="A239" s="90" t="s">
        <v>150</v>
      </c>
      <c r="B239" s="135">
        <v>8866476</v>
      </c>
      <c r="C239" s="136" t="s">
        <v>704</v>
      </c>
      <c r="D239" s="137">
        <v>37636</v>
      </c>
      <c r="E239" s="137">
        <v>22721</v>
      </c>
      <c r="F239" s="137">
        <v>43311</v>
      </c>
      <c r="G239" s="135">
        <v>15</v>
      </c>
      <c r="H239" s="136" t="s">
        <v>185</v>
      </c>
      <c r="I239" s="136" t="s">
        <v>731</v>
      </c>
      <c r="J239" s="136" t="s">
        <v>263</v>
      </c>
      <c r="K239" s="136" t="s">
        <v>259</v>
      </c>
      <c r="L239" s="135"/>
      <c r="M239" s="135">
        <v>100</v>
      </c>
    </row>
    <row r="240" spans="1:13" x14ac:dyDescent="0.35">
      <c r="A240" s="90" t="s">
        <v>150</v>
      </c>
      <c r="B240" s="135">
        <v>8891092</v>
      </c>
      <c r="C240" s="136" t="s">
        <v>705</v>
      </c>
      <c r="D240" s="137">
        <v>38426</v>
      </c>
      <c r="E240" s="137">
        <v>24706</v>
      </c>
      <c r="F240" s="137">
        <v>43311</v>
      </c>
      <c r="G240" s="135">
        <v>13</v>
      </c>
      <c r="H240" s="136" t="s">
        <v>185</v>
      </c>
      <c r="I240" s="136" t="s">
        <v>731</v>
      </c>
      <c r="J240" s="136" t="s">
        <v>256</v>
      </c>
      <c r="K240" s="136" t="s">
        <v>259</v>
      </c>
      <c r="L240" s="135"/>
      <c r="M240" s="135">
        <v>100</v>
      </c>
    </row>
    <row r="241" spans="1:13" x14ac:dyDescent="0.35">
      <c r="A241" s="90" t="s">
        <v>150</v>
      </c>
      <c r="B241" s="135">
        <v>9099379</v>
      </c>
      <c r="C241" s="136" t="s">
        <v>706</v>
      </c>
      <c r="D241" s="137">
        <v>38426</v>
      </c>
      <c r="E241" s="137">
        <v>23528</v>
      </c>
      <c r="F241" s="137">
        <v>43539</v>
      </c>
      <c r="G241" s="135">
        <v>14</v>
      </c>
      <c r="H241" s="136" t="s">
        <v>185</v>
      </c>
      <c r="I241" s="136" t="s">
        <v>731</v>
      </c>
      <c r="J241" s="136" t="s">
        <v>266</v>
      </c>
      <c r="K241" s="136" t="s">
        <v>259</v>
      </c>
      <c r="L241" s="135"/>
      <c r="M241" s="135">
        <v>100</v>
      </c>
    </row>
    <row r="242" spans="1:13" x14ac:dyDescent="0.35">
      <c r="A242" s="90" t="s">
        <v>150</v>
      </c>
      <c r="B242" s="135">
        <v>9127910</v>
      </c>
      <c r="C242" s="136" t="s">
        <v>707</v>
      </c>
      <c r="D242" s="137">
        <v>39722</v>
      </c>
      <c r="E242" s="137">
        <v>23672</v>
      </c>
      <c r="F242" s="138"/>
      <c r="G242" s="138"/>
      <c r="H242" s="136" t="s">
        <v>185</v>
      </c>
      <c r="I242" s="136" t="s">
        <v>731</v>
      </c>
      <c r="J242" s="136" t="s">
        <v>266</v>
      </c>
      <c r="K242" s="136" t="s">
        <v>259</v>
      </c>
      <c r="L242" s="135"/>
      <c r="M242" s="135">
        <v>100</v>
      </c>
    </row>
    <row r="243" spans="1:13" x14ac:dyDescent="0.35">
      <c r="A243" s="90" t="s">
        <v>150</v>
      </c>
      <c r="B243" s="135">
        <v>9146598</v>
      </c>
      <c r="C243" s="136" t="s">
        <v>708</v>
      </c>
      <c r="D243" s="137">
        <v>35096</v>
      </c>
      <c r="E243" s="137">
        <v>24042</v>
      </c>
      <c r="F243" s="138"/>
      <c r="G243" s="138"/>
      <c r="H243" s="136" t="s">
        <v>183</v>
      </c>
      <c r="I243" s="136" t="s">
        <v>731</v>
      </c>
      <c r="J243" s="136" t="s">
        <v>261</v>
      </c>
      <c r="K243" s="136" t="s">
        <v>259</v>
      </c>
      <c r="L243" s="135"/>
      <c r="M243" s="135">
        <v>100</v>
      </c>
    </row>
    <row r="244" spans="1:13" x14ac:dyDescent="0.35">
      <c r="A244" s="90" t="s">
        <v>150</v>
      </c>
      <c r="B244" s="135">
        <v>9284016</v>
      </c>
      <c r="C244" s="136" t="s">
        <v>709</v>
      </c>
      <c r="D244" s="137">
        <v>34820</v>
      </c>
      <c r="E244" s="137">
        <v>22964</v>
      </c>
      <c r="F244" s="137">
        <v>43175</v>
      </c>
      <c r="G244" s="135">
        <v>23</v>
      </c>
      <c r="H244" s="136" t="s">
        <v>183</v>
      </c>
      <c r="I244" s="136" t="s">
        <v>731</v>
      </c>
      <c r="J244" s="136" t="s">
        <v>266</v>
      </c>
      <c r="K244" s="136" t="s">
        <v>259</v>
      </c>
      <c r="L244" s="135"/>
      <c r="M244" s="135">
        <v>100</v>
      </c>
    </row>
    <row r="245" spans="1:13" x14ac:dyDescent="0.35">
      <c r="A245" s="90" t="s">
        <v>150</v>
      </c>
      <c r="B245" s="135">
        <v>9297689</v>
      </c>
      <c r="C245" s="136" t="s">
        <v>710</v>
      </c>
      <c r="D245" s="137">
        <v>34700</v>
      </c>
      <c r="E245" s="137">
        <v>15298</v>
      </c>
      <c r="F245" s="137">
        <v>36008</v>
      </c>
      <c r="G245" s="135">
        <v>3</v>
      </c>
      <c r="H245" s="136" t="s">
        <v>183</v>
      </c>
      <c r="I245" s="136" t="s">
        <v>731</v>
      </c>
      <c r="J245" s="136" t="s">
        <v>261</v>
      </c>
      <c r="K245" s="136" t="s">
        <v>259</v>
      </c>
      <c r="L245" s="135"/>
      <c r="M245" s="135">
        <v>100</v>
      </c>
    </row>
    <row r="246" spans="1:13" x14ac:dyDescent="0.35">
      <c r="A246" s="90" t="s">
        <v>150</v>
      </c>
      <c r="B246" s="135">
        <v>9453109</v>
      </c>
      <c r="C246" s="136" t="s">
        <v>711</v>
      </c>
      <c r="D246" s="137">
        <v>35681</v>
      </c>
      <c r="E246" s="137">
        <v>28272</v>
      </c>
      <c r="F246" s="137">
        <v>44651</v>
      </c>
      <c r="G246" s="135">
        <v>25</v>
      </c>
      <c r="H246" s="136" t="s">
        <v>183</v>
      </c>
      <c r="I246" s="136" t="s">
        <v>731</v>
      </c>
      <c r="J246" s="136" t="s">
        <v>256</v>
      </c>
      <c r="K246" s="136" t="s">
        <v>259</v>
      </c>
      <c r="L246" s="135"/>
      <c r="M246" s="135">
        <v>100</v>
      </c>
    </row>
    <row r="247" spans="1:13" x14ac:dyDescent="0.35">
      <c r="A247" s="90" t="s">
        <v>150</v>
      </c>
      <c r="B247" s="135">
        <v>9471221</v>
      </c>
      <c r="C247" s="136" t="s">
        <v>712</v>
      </c>
      <c r="D247" s="137">
        <v>39722</v>
      </c>
      <c r="E247" s="137">
        <v>42005</v>
      </c>
      <c r="F247" s="137">
        <v>45450</v>
      </c>
      <c r="G247" s="135">
        <v>16</v>
      </c>
      <c r="H247" s="136" t="s">
        <v>185</v>
      </c>
      <c r="I247" s="136" t="s">
        <v>731</v>
      </c>
      <c r="J247" s="136" t="s">
        <v>256</v>
      </c>
      <c r="K247" s="136" t="s">
        <v>269</v>
      </c>
      <c r="L247" s="135"/>
      <c r="M247" s="135">
        <v>100</v>
      </c>
    </row>
    <row r="248" spans="1:13" x14ac:dyDescent="0.35">
      <c r="A248" s="90" t="s">
        <v>150</v>
      </c>
      <c r="B248" s="135">
        <v>9596025</v>
      </c>
      <c r="C248" s="136" t="s">
        <v>713</v>
      </c>
      <c r="D248" s="137">
        <v>36535</v>
      </c>
      <c r="E248" s="137">
        <v>24482</v>
      </c>
      <c r="F248" s="137">
        <v>43311</v>
      </c>
      <c r="G248" s="135">
        <v>18</v>
      </c>
      <c r="H248" s="136" t="s">
        <v>185</v>
      </c>
      <c r="I248" s="136" t="s">
        <v>731</v>
      </c>
      <c r="J248" s="136" t="s">
        <v>256</v>
      </c>
      <c r="K248" s="136" t="s">
        <v>259</v>
      </c>
      <c r="L248" s="135"/>
      <c r="M248" s="135">
        <v>100</v>
      </c>
    </row>
    <row r="249" spans="1:13" x14ac:dyDescent="0.35">
      <c r="A249" s="90" t="s">
        <v>150</v>
      </c>
      <c r="B249" s="135">
        <v>9673170</v>
      </c>
      <c r="C249" s="136" t="s">
        <v>714</v>
      </c>
      <c r="D249" s="137">
        <v>38426</v>
      </c>
      <c r="E249" s="137">
        <v>26153</v>
      </c>
      <c r="F249" s="138"/>
      <c r="G249" s="138"/>
      <c r="H249" s="136" t="s">
        <v>183</v>
      </c>
      <c r="I249" s="136" t="s">
        <v>731</v>
      </c>
      <c r="J249" s="136" t="s">
        <v>256</v>
      </c>
      <c r="K249" s="136" t="s">
        <v>259</v>
      </c>
      <c r="L249" s="135"/>
      <c r="M249" s="135">
        <v>100</v>
      </c>
    </row>
    <row r="250" spans="1:13" x14ac:dyDescent="0.35">
      <c r="A250" s="90" t="s">
        <v>150</v>
      </c>
      <c r="B250" s="135">
        <v>9723250</v>
      </c>
      <c r="C250" s="136" t="s">
        <v>715</v>
      </c>
      <c r="D250" s="137">
        <v>38614</v>
      </c>
      <c r="E250" s="137">
        <v>24901</v>
      </c>
      <c r="F250" s="138"/>
      <c r="G250" s="138"/>
      <c r="H250" s="136" t="s">
        <v>185</v>
      </c>
      <c r="I250" s="136" t="s">
        <v>731</v>
      </c>
      <c r="J250" s="136" t="s">
        <v>256</v>
      </c>
      <c r="K250" s="136" t="s">
        <v>259</v>
      </c>
      <c r="L250" s="135"/>
      <c r="M250" s="135">
        <v>100</v>
      </c>
    </row>
    <row r="251" spans="1:13" x14ac:dyDescent="0.35">
      <c r="A251" s="90" t="s">
        <v>150</v>
      </c>
      <c r="B251" s="135">
        <v>9879801</v>
      </c>
      <c r="C251" s="136" t="s">
        <v>716</v>
      </c>
      <c r="D251" s="137">
        <v>37302</v>
      </c>
      <c r="E251" s="137">
        <v>25049</v>
      </c>
      <c r="F251" s="137">
        <v>45450</v>
      </c>
      <c r="G251" s="135">
        <v>22</v>
      </c>
      <c r="H251" s="136" t="s">
        <v>185</v>
      </c>
      <c r="I251" s="136" t="s">
        <v>731</v>
      </c>
      <c r="J251" s="136" t="s">
        <v>261</v>
      </c>
      <c r="K251" s="136" t="s">
        <v>259</v>
      </c>
      <c r="L251" s="135"/>
      <c r="M251" s="135">
        <v>100</v>
      </c>
    </row>
    <row r="252" spans="1:13" x14ac:dyDescent="0.35">
      <c r="A252" s="90" t="s">
        <v>150</v>
      </c>
      <c r="B252" s="135">
        <v>9902921</v>
      </c>
      <c r="C252" s="136" t="s">
        <v>717</v>
      </c>
      <c r="D252" s="137">
        <v>34700</v>
      </c>
      <c r="E252" s="137">
        <v>17482</v>
      </c>
      <c r="F252" s="137">
        <v>37602</v>
      </c>
      <c r="G252" s="135">
        <v>7</v>
      </c>
      <c r="H252" s="136" t="s">
        <v>185</v>
      </c>
      <c r="I252" s="136" t="s">
        <v>731</v>
      </c>
      <c r="J252" s="136" t="s">
        <v>266</v>
      </c>
      <c r="K252" s="136" t="s">
        <v>259</v>
      </c>
      <c r="L252" s="135"/>
      <c r="M252" s="135">
        <v>100</v>
      </c>
    </row>
    <row r="253" spans="1:13" x14ac:dyDescent="0.35">
      <c r="A253" s="90" t="s">
        <v>150</v>
      </c>
      <c r="B253" s="135">
        <v>9925786</v>
      </c>
      <c r="C253" s="136" t="s">
        <v>718</v>
      </c>
      <c r="D253" s="137">
        <v>37422</v>
      </c>
      <c r="E253" s="137">
        <v>25000</v>
      </c>
      <c r="F253" s="138"/>
      <c r="G253" s="138"/>
      <c r="H253" s="136" t="s">
        <v>185</v>
      </c>
      <c r="I253" s="136" t="s">
        <v>731</v>
      </c>
      <c r="J253" s="136" t="s">
        <v>256</v>
      </c>
      <c r="K253" s="136" t="s">
        <v>259</v>
      </c>
      <c r="L253" s="135"/>
      <c r="M253" s="135">
        <v>100</v>
      </c>
    </row>
    <row r="254" spans="1:13" x14ac:dyDescent="0.35">
      <c r="A254" s="90" t="s">
        <v>150</v>
      </c>
      <c r="B254" s="135">
        <v>10182513</v>
      </c>
      <c r="C254" s="136" t="s">
        <v>719</v>
      </c>
      <c r="D254" s="137">
        <v>35079</v>
      </c>
      <c r="E254" s="137">
        <v>25824</v>
      </c>
      <c r="F254" s="137">
        <v>42779</v>
      </c>
      <c r="G254" s="135">
        <v>21</v>
      </c>
      <c r="H254" s="136" t="s">
        <v>185</v>
      </c>
      <c r="I254" s="136" t="s">
        <v>731</v>
      </c>
      <c r="J254" s="136" t="s">
        <v>261</v>
      </c>
      <c r="K254" s="136" t="s">
        <v>259</v>
      </c>
      <c r="L254" s="135"/>
      <c r="M254" s="135">
        <v>100</v>
      </c>
    </row>
    <row r="255" spans="1:13" x14ac:dyDescent="0.35">
      <c r="A255" s="90" t="s">
        <v>150</v>
      </c>
      <c r="B255" s="135">
        <v>10324178</v>
      </c>
      <c r="C255" s="136" t="s">
        <v>720</v>
      </c>
      <c r="D255" s="137">
        <v>39181</v>
      </c>
      <c r="E255" s="137">
        <v>25861</v>
      </c>
      <c r="F255" s="137">
        <v>43311</v>
      </c>
      <c r="G255" s="135">
        <v>11</v>
      </c>
      <c r="H255" s="136" t="s">
        <v>183</v>
      </c>
      <c r="I255" s="136" t="s">
        <v>731</v>
      </c>
      <c r="J255" s="136" t="s">
        <v>256</v>
      </c>
      <c r="K255" s="136" t="s">
        <v>259</v>
      </c>
      <c r="L255" s="135"/>
      <c r="M255" s="135">
        <v>100</v>
      </c>
    </row>
    <row r="256" spans="1:13" x14ac:dyDescent="0.35">
      <c r="A256" s="90" t="s">
        <v>150</v>
      </c>
      <c r="B256" s="135">
        <v>10354813</v>
      </c>
      <c r="C256" s="136" t="s">
        <v>721</v>
      </c>
      <c r="D256" s="137">
        <v>32799</v>
      </c>
      <c r="E256" s="137">
        <v>25748</v>
      </c>
      <c r="F256" s="137">
        <v>43906</v>
      </c>
      <c r="G256" s="135">
        <v>31</v>
      </c>
      <c r="H256" s="136" t="s">
        <v>185</v>
      </c>
      <c r="I256" s="136" t="s">
        <v>731</v>
      </c>
      <c r="J256" s="136" t="s">
        <v>261</v>
      </c>
      <c r="K256" s="136" t="s">
        <v>259</v>
      </c>
      <c r="L256" s="135"/>
      <c r="M256" s="135">
        <v>100</v>
      </c>
    </row>
    <row r="257" spans="1:13" x14ac:dyDescent="0.35">
      <c r="A257" s="90" t="s">
        <v>150</v>
      </c>
      <c r="B257" s="135">
        <v>10477633</v>
      </c>
      <c r="C257" s="136" t="s">
        <v>722</v>
      </c>
      <c r="D257" s="137">
        <v>39722</v>
      </c>
      <c r="E257" s="137">
        <v>25911</v>
      </c>
      <c r="F257" s="137">
        <v>43124</v>
      </c>
      <c r="G257" s="135">
        <v>10</v>
      </c>
      <c r="H257" s="136" t="s">
        <v>185</v>
      </c>
      <c r="I257" s="136" t="s">
        <v>731</v>
      </c>
      <c r="J257" s="136" t="s">
        <v>268</v>
      </c>
      <c r="K257" s="136" t="s">
        <v>280</v>
      </c>
      <c r="L257" s="135"/>
      <c r="M257" s="135">
        <v>50</v>
      </c>
    </row>
    <row r="258" spans="1:13" x14ac:dyDescent="0.35">
      <c r="A258" s="90" t="s">
        <v>150</v>
      </c>
      <c r="B258" s="135">
        <v>10617338</v>
      </c>
      <c r="C258" s="136" t="s">
        <v>723</v>
      </c>
      <c r="D258" s="137">
        <v>36923</v>
      </c>
      <c r="E258" s="137">
        <v>26036</v>
      </c>
      <c r="F258" s="137">
        <v>42058</v>
      </c>
      <c r="G258" s="135">
        <v>14</v>
      </c>
      <c r="H258" s="136" t="s">
        <v>183</v>
      </c>
      <c r="I258" s="136" t="s">
        <v>731</v>
      </c>
      <c r="J258" s="136" t="s">
        <v>256</v>
      </c>
      <c r="K258" s="136" t="s">
        <v>259</v>
      </c>
      <c r="L258" s="135"/>
      <c r="M258" s="135">
        <v>100</v>
      </c>
    </row>
    <row r="259" spans="1:13" x14ac:dyDescent="0.35">
      <c r="A259" s="90" t="s">
        <v>150</v>
      </c>
      <c r="B259" s="135">
        <v>11703283</v>
      </c>
      <c r="C259" s="136" t="s">
        <v>724</v>
      </c>
      <c r="D259" s="137">
        <v>37422</v>
      </c>
      <c r="E259" s="137">
        <v>25496</v>
      </c>
      <c r="F259" s="137">
        <v>45705</v>
      </c>
      <c r="G259" s="135">
        <v>23</v>
      </c>
      <c r="H259" s="136" t="s">
        <v>185</v>
      </c>
      <c r="I259" s="136" t="s">
        <v>731</v>
      </c>
      <c r="J259" s="136" t="s">
        <v>266</v>
      </c>
      <c r="K259" s="136" t="s">
        <v>259</v>
      </c>
      <c r="L259" s="135"/>
      <c r="M259" s="135">
        <v>100</v>
      </c>
    </row>
    <row r="260" spans="1:13" x14ac:dyDescent="0.35">
      <c r="A260" s="90" t="s">
        <v>150</v>
      </c>
      <c r="B260" s="135">
        <v>11954686</v>
      </c>
      <c r="C260" s="136" t="s">
        <v>725</v>
      </c>
      <c r="D260" s="137">
        <v>39722</v>
      </c>
      <c r="E260" s="137">
        <v>27384</v>
      </c>
      <c r="F260" s="137">
        <v>45450</v>
      </c>
      <c r="G260" s="135">
        <v>16</v>
      </c>
      <c r="H260" s="136" t="s">
        <v>185</v>
      </c>
      <c r="I260" s="136" t="s">
        <v>731</v>
      </c>
      <c r="J260" s="136" t="s">
        <v>256</v>
      </c>
      <c r="K260" s="136" t="s">
        <v>259</v>
      </c>
      <c r="L260" s="135"/>
      <c r="M260" s="135">
        <v>100</v>
      </c>
    </row>
    <row r="261" spans="1:13" x14ac:dyDescent="0.35">
      <c r="A261" s="90" t="s">
        <v>150</v>
      </c>
      <c r="B261" s="135">
        <v>12485331</v>
      </c>
      <c r="C261" s="136" t="s">
        <v>726</v>
      </c>
      <c r="D261" s="137">
        <v>39181</v>
      </c>
      <c r="E261" s="137">
        <v>27687</v>
      </c>
      <c r="F261" s="138"/>
      <c r="G261" s="138"/>
      <c r="H261" s="136" t="s">
        <v>183</v>
      </c>
      <c r="I261" s="136" t="s">
        <v>731</v>
      </c>
      <c r="J261" s="136" t="s">
        <v>256</v>
      </c>
      <c r="K261" s="136" t="s">
        <v>259</v>
      </c>
      <c r="L261" s="135"/>
      <c r="M261" s="135">
        <v>100</v>
      </c>
    </row>
    <row r="262" spans="1:13" x14ac:dyDescent="0.35">
      <c r="A262" s="90" t="s">
        <v>150</v>
      </c>
      <c r="B262" s="135">
        <v>13307953</v>
      </c>
      <c r="C262" s="136" t="s">
        <v>727</v>
      </c>
      <c r="D262" s="137">
        <v>30713</v>
      </c>
      <c r="E262" s="137">
        <v>14408</v>
      </c>
      <c r="F262" s="137">
        <v>38169</v>
      </c>
      <c r="G262" s="135">
        <v>20</v>
      </c>
      <c r="H262" s="136" t="s">
        <v>183</v>
      </c>
      <c r="I262" s="136" t="s">
        <v>731</v>
      </c>
      <c r="J262" s="136" t="s">
        <v>261</v>
      </c>
      <c r="K262" s="136" t="s">
        <v>259</v>
      </c>
      <c r="L262" s="135"/>
      <c r="M262" s="135">
        <v>100</v>
      </c>
    </row>
    <row r="263" spans="1:13" x14ac:dyDescent="0.35">
      <c r="A263" s="90" t="s">
        <v>150</v>
      </c>
      <c r="B263" s="135">
        <v>13799399</v>
      </c>
      <c r="C263" s="136" t="s">
        <v>728</v>
      </c>
      <c r="D263" s="137">
        <v>39181</v>
      </c>
      <c r="E263" s="137">
        <v>28553</v>
      </c>
      <c r="F263" s="137">
        <v>45705</v>
      </c>
      <c r="G263" s="135">
        <v>18</v>
      </c>
      <c r="H263" s="136" t="s">
        <v>185</v>
      </c>
      <c r="I263" s="136" t="s">
        <v>731</v>
      </c>
      <c r="J263" s="136" t="s">
        <v>256</v>
      </c>
      <c r="K263" s="136" t="s">
        <v>259</v>
      </c>
      <c r="L263" s="135"/>
      <c r="M263" s="135">
        <v>100</v>
      </c>
    </row>
    <row r="264" spans="1:13" ht="15.5" x14ac:dyDescent="0.35">
      <c r="A264" s="90" t="s">
        <v>150</v>
      </c>
      <c r="B264" s="135">
        <v>14288614</v>
      </c>
      <c r="C264" s="136" t="s">
        <v>730</v>
      </c>
      <c r="D264" s="137">
        <v>42278</v>
      </c>
      <c r="E264" s="137">
        <v>26761</v>
      </c>
      <c r="F264" s="137">
        <v>43893</v>
      </c>
      <c r="G264" s="135">
        <v>5</v>
      </c>
      <c r="H264" s="136" t="s">
        <v>183</v>
      </c>
      <c r="I264" s="136" t="s">
        <v>257</v>
      </c>
      <c r="J264" s="136" t="s">
        <v>268</v>
      </c>
      <c r="K264" s="136" t="s">
        <v>269</v>
      </c>
      <c r="L264" s="135"/>
      <c r="M264" s="91">
        <v>0.7</v>
      </c>
    </row>
    <row r="265" spans="1:13" ht="28.5" customHeight="1" thickBot="1" x14ac:dyDescent="0.6">
      <c r="A265" s="99"/>
      <c r="B265" s="95" t="s">
        <v>169</v>
      </c>
      <c r="C265" s="98">
        <f>COUNTIF(B8:B264,"&gt;0")</f>
        <v>257</v>
      </c>
      <c r="D265" s="97"/>
      <c r="E265" s="100"/>
      <c r="F265" s="100"/>
      <c r="G265" s="100"/>
      <c r="H265" s="100"/>
      <c r="I265" s="100"/>
      <c r="J265" s="100"/>
      <c r="K265" s="100"/>
      <c r="L265" s="100"/>
      <c r="M265" s="100"/>
    </row>
  </sheetData>
  <autoFilter ref="A7:FZ265" xr:uid="{00000000-0009-0000-0000-00000A000000}"/>
  <mergeCells count="3">
    <mergeCell ref="A5:H5"/>
    <mergeCell ref="I5:M5"/>
    <mergeCell ref="A3:J3"/>
  </mergeCells>
  <dataValidations count="1">
    <dataValidation operator="equal" allowBlank="1" showInputMessage="1" showErrorMessage="1" promptTitle="Registro obligatorio" prompt="Dato indispensable para el cálculo del Bono Fin de Año" sqref="J1:L7 J265:L1048576" xr:uid="{00000000-0002-0000-0A00-000001000000}"/>
  </dataValidations>
  <printOptions horizontalCentered="1" verticalCentered="1"/>
  <pageMargins left="0" right="0" top="0" bottom="0" header="0.51180555555555496" footer="0.51180555555555496"/>
  <pageSetup paperSize="9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5737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16</vt:i4>
      </vt:variant>
    </vt:vector>
  </HeadingPairs>
  <TitlesOfParts>
    <vt:vector size="24" baseType="lpstr">
      <vt:lpstr>LISTADO_IEU_POR_CODIGO</vt:lpstr>
      <vt:lpstr>RESUMEN</vt:lpstr>
      <vt:lpstr>OFERTA</vt:lpstr>
      <vt:lpstr>RESUMEN_PRESUPUESTARIO</vt:lpstr>
      <vt:lpstr>RESUMEN_GENERAL</vt:lpstr>
      <vt:lpstr>DOC_FIJOS</vt:lpstr>
      <vt:lpstr>DOC_CONTRATADOS</vt:lpstr>
      <vt:lpstr>DOC_JUBILADOS</vt:lpstr>
      <vt:lpstr>DOC_CONTRATADOS!_FilterDatabase_0</vt:lpstr>
      <vt:lpstr>DOC_FIJOS!_FilterDatabase_0</vt:lpstr>
      <vt:lpstr>DOC_JUBILADOS!_FilterDatabase_0</vt:lpstr>
      <vt:lpstr>DOC_CONTRATADOS!_FilterDatabase_0_0</vt:lpstr>
      <vt:lpstr>DOC_FIJOS!_FilterDatabase_0_0</vt:lpstr>
      <vt:lpstr>DOC_JUBILADOS!_FilterDatabase_0_0</vt:lpstr>
      <vt:lpstr>DOC_CONTRATADOS!_FilterDatabase_0_0_0</vt:lpstr>
      <vt:lpstr>DOC_FIJOS!_FilterDatabase_0_0_0</vt:lpstr>
      <vt:lpstr>DOC_JUBILADOS!_FilterDatabase_0_0_0</vt:lpstr>
      <vt:lpstr>DOC_CONTRATADOS!_FilterDatabase_0_0_0_0</vt:lpstr>
      <vt:lpstr>DOC_FIJOS!_FilterDatabase_0_0_0_0</vt:lpstr>
      <vt:lpstr>DOC_JUBILADOS!_FilterDatabase_0_0_0_0</vt:lpstr>
      <vt:lpstr>DOC_CONTRATADOS!_FilterDatabase_0_0_0_0_0</vt:lpstr>
      <vt:lpstr>DOC_FIJOS!_FilterDatabase_0_0_0_0_0</vt:lpstr>
      <vt:lpstr>DOC_JUBILADOS!_FilterDatabase_0_0_0_0_0</vt:lpstr>
      <vt:lpstr>CODIGO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Talento Humano06</dc:creator>
  <cp:lastModifiedBy>lucas.a carrizales ruiz</cp:lastModifiedBy>
  <cp:revision>21</cp:revision>
  <cp:lastPrinted>2015-10-30T21:26:15Z</cp:lastPrinted>
  <dcterms:created xsi:type="dcterms:W3CDTF">2015-10-22T15:14:49Z</dcterms:created>
  <dcterms:modified xsi:type="dcterms:W3CDTF">2025-07-28T18:25:29Z</dcterms:modified>
  <dc:language>es-VE</dc:language>
</cp:coreProperties>
</file>